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fileserver\OUPBE\УСОГЛАСУВАЊЕ 2026\8. август 2026\"/>
    </mc:Choice>
  </mc:AlternateContent>
  <xr:revisionPtr revIDLastSave="0" documentId="13_ncr:1_{D5F5FDA1-7220-4212-8C60-4FB9E59F95FF}" xr6:coauthVersionLast="47" xr6:coauthVersionMax="47" xr10:uidLastSave="{00000000-0000-0000-0000-000000000000}"/>
  <bookViews>
    <workbookView xWindow="25080" yWindow="-120" windowWidth="29040" windowHeight="15840" activeTab="4" xr2:uid="{00000000-000D-0000-FFFF-FFFF00000000}"/>
  </bookViews>
  <sheets>
    <sheet name="Cena na poramnuvanje" sheetId="1" r:id="rId1"/>
    <sheet name="Sreden kurs" sheetId="2" r:id="rId2"/>
    <sheet name="Cena na poramnuvanje vo MKD" sheetId="3" r:id="rId3"/>
    <sheet name="Angazirana aFRR energija" sheetId="4" r:id="rId4"/>
    <sheet name="Angazirana mFRR energija" sheetId="5" r:id="rId5"/>
    <sheet name="ACE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0" i="5" l="1"/>
  <c r="C35" i="5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4" i="5"/>
  <c r="C5" i="5"/>
  <c r="C34" i="5"/>
  <c r="C39" i="5"/>
  <c r="C69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4" i="4"/>
  <c r="C34" i="4"/>
  <c r="C39" i="4"/>
  <c r="C69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F104" i="4"/>
  <c r="G104" i="4"/>
  <c r="H104" i="4"/>
  <c r="I104" i="4"/>
  <c r="J104" i="4"/>
  <c r="K104" i="4"/>
  <c r="L104" i="4"/>
  <c r="M104" i="4"/>
  <c r="N104" i="4"/>
  <c r="O104" i="4"/>
  <c r="P104" i="4"/>
  <c r="Q104" i="4"/>
  <c r="R104" i="4"/>
  <c r="S104" i="4"/>
  <c r="T104" i="4"/>
  <c r="U104" i="4"/>
  <c r="V104" i="4"/>
  <c r="W104" i="4"/>
  <c r="X104" i="4"/>
  <c r="Y104" i="4"/>
  <c r="Z104" i="4"/>
  <c r="AA104" i="4"/>
  <c r="AB104" i="4"/>
  <c r="E104" i="4"/>
  <c r="E75" i="4"/>
  <c r="F75" i="4"/>
  <c r="G75" i="4"/>
  <c r="H75" i="4"/>
  <c r="I75" i="4"/>
  <c r="J75" i="4"/>
  <c r="K75" i="4"/>
  <c r="L75" i="4"/>
  <c r="M75" i="4"/>
  <c r="N75" i="4"/>
  <c r="O75" i="4"/>
  <c r="P75" i="4"/>
  <c r="Q75" i="4"/>
  <c r="R75" i="4"/>
  <c r="S75" i="4"/>
  <c r="T75" i="4"/>
  <c r="U75" i="4"/>
  <c r="V75" i="4"/>
  <c r="W75" i="4"/>
  <c r="X75" i="4"/>
  <c r="Y75" i="4"/>
  <c r="Z75" i="4"/>
  <c r="AA75" i="4"/>
  <c r="AB75" i="4"/>
  <c r="E76" i="4"/>
  <c r="F76" i="4"/>
  <c r="G76" i="4"/>
  <c r="H76" i="4"/>
  <c r="I76" i="4"/>
  <c r="J76" i="4"/>
  <c r="K76" i="4"/>
  <c r="L76" i="4"/>
  <c r="M76" i="4"/>
  <c r="N76" i="4"/>
  <c r="O76" i="4"/>
  <c r="P76" i="4"/>
  <c r="Q76" i="4"/>
  <c r="R76" i="4"/>
  <c r="S76" i="4"/>
  <c r="T76" i="4"/>
  <c r="U76" i="4"/>
  <c r="V76" i="4"/>
  <c r="W76" i="4"/>
  <c r="X76" i="4"/>
  <c r="Y76" i="4"/>
  <c r="Z76" i="4"/>
  <c r="AA76" i="4"/>
  <c r="AB76" i="4"/>
  <c r="E77" i="4"/>
  <c r="F77" i="4"/>
  <c r="G77" i="4"/>
  <c r="H77" i="4"/>
  <c r="I77" i="4"/>
  <c r="J77" i="4"/>
  <c r="K77" i="4"/>
  <c r="L77" i="4"/>
  <c r="M77" i="4"/>
  <c r="N77" i="4"/>
  <c r="O77" i="4"/>
  <c r="P77" i="4"/>
  <c r="Q77" i="4"/>
  <c r="R77" i="4"/>
  <c r="S77" i="4"/>
  <c r="T77" i="4"/>
  <c r="U77" i="4"/>
  <c r="V77" i="4"/>
  <c r="W77" i="4"/>
  <c r="X77" i="4"/>
  <c r="Y77" i="4"/>
  <c r="Z77" i="4"/>
  <c r="AA77" i="4"/>
  <c r="AB77" i="4"/>
  <c r="E78" i="4"/>
  <c r="F78" i="4"/>
  <c r="G78" i="4"/>
  <c r="H78" i="4"/>
  <c r="I78" i="4"/>
  <c r="J78" i="4"/>
  <c r="K78" i="4"/>
  <c r="L78" i="4"/>
  <c r="M78" i="4"/>
  <c r="N78" i="4"/>
  <c r="O78" i="4"/>
  <c r="P78" i="4"/>
  <c r="Q78" i="4"/>
  <c r="R78" i="4"/>
  <c r="S78" i="4"/>
  <c r="T78" i="4"/>
  <c r="U78" i="4"/>
  <c r="V78" i="4"/>
  <c r="W78" i="4"/>
  <c r="X78" i="4"/>
  <c r="Y78" i="4"/>
  <c r="Z78" i="4"/>
  <c r="AA78" i="4"/>
  <c r="AB78" i="4"/>
  <c r="E79" i="4"/>
  <c r="F79" i="4"/>
  <c r="G79" i="4"/>
  <c r="H79" i="4"/>
  <c r="I79" i="4"/>
  <c r="J79" i="4"/>
  <c r="K79" i="4"/>
  <c r="L79" i="4"/>
  <c r="M79" i="4"/>
  <c r="N79" i="4"/>
  <c r="O79" i="4"/>
  <c r="P79" i="4"/>
  <c r="Q79" i="4"/>
  <c r="R79" i="4"/>
  <c r="S79" i="4"/>
  <c r="T79" i="4"/>
  <c r="U79" i="4"/>
  <c r="V79" i="4"/>
  <c r="W79" i="4"/>
  <c r="X79" i="4"/>
  <c r="Y79" i="4"/>
  <c r="Z79" i="4"/>
  <c r="AA79" i="4"/>
  <c r="AB79" i="4"/>
  <c r="E80" i="4"/>
  <c r="F80" i="4"/>
  <c r="G80" i="4"/>
  <c r="H80" i="4"/>
  <c r="I80" i="4"/>
  <c r="J80" i="4"/>
  <c r="K80" i="4"/>
  <c r="L80" i="4"/>
  <c r="M80" i="4"/>
  <c r="N80" i="4"/>
  <c r="O80" i="4"/>
  <c r="P80" i="4"/>
  <c r="Q80" i="4"/>
  <c r="R80" i="4"/>
  <c r="S80" i="4"/>
  <c r="T80" i="4"/>
  <c r="U80" i="4"/>
  <c r="V80" i="4"/>
  <c r="W80" i="4"/>
  <c r="X80" i="4"/>
  <c r="Y80" i="4"/>
  <c r="Z80" i="4"/>
  <c r="AA80" i="4"/>
  <c r="AB80" i="4"/>
  <c r="E81" i="4"/>
  <c r="F81" i="4"/>
  <c r="G81" i="4"/>
  <c r="H81" i="4"/>
  <c r="I81" i="4"/>
  <c r="J81" i="4"/>
  <c r="K81" i="4"/>
  <c r="L81" i="4"/>
  <c r="M81" i="4"/>
  <c r="N81" i="4"/>
  <c r="O81" i="4"/>
  <c r="P81" i="4"/>
  <c r="Q81" i="4"/>
  <c r="R81" i="4"/>
  <c r="S81" i="4"/>
  <c r="T81" i="4"/>
  <c r="U81" i="4"/>
  <c r="V81" i="4"/>
  <c r="W81" i="4"/>
  <c r="X81" i="4"/>
  <c r="Y81" i="4"/>
  <c r="Z81" i="4"/>
  <c r="AA81" i="4"/>
  <c r="AB81" i="4"/>
  <c r="E82" i="4"/>
  <c r="F82" i="4"/>
  <c r="G82" i="4"/>
  <c r="H82" i="4"/>
  <c r="I82" i="4"/>
  <c r="J82" i="4"/>
  <c r="K82" i="4"/>
  <c r="L82" i="4"/>
  <c r="M82" i="4"/>
  <c r="N82" i="4"/>
  <c r="O82" i="4"/>
  <c r="P82" i="4"/>
  <c r="Q82" i="4"/>
  <c r="R82" i="4"/>
  <c r="S82" i="4"/>
  <c r="T82" i="4"/>
  <c r="U82" i="4"/>
  <c r="V82" i="4"/>
  <c r="W82" i="4"/>
  <c r="X82" i="4"/>
  <c r="Y82" i="4"/>
  <c r="Z82" i="4"/>
  <c r="AA82" i="4"/>
  <c r="AB82" i="4"/>
  <c r="E83" i="4"/>
  <c r="F83" i="4"/>
  <c r="G83" i="4"/>
  <c r="H83" i="4"/>
  <c r="I83" i="4"/>
  <c r="J83" i="4"/>
  <c r="K83" i="4"/>
  <c r="L83" i="4"/>
  <c r="M83" i="4"/>
  <c r="N83" i="4"/>
  <c r="O83" i="4"/>
  <c r="P83" i="4"/>
  <c r="Q83" i="4"/>
  <c r="R83" i="4"/>
  <c r="S83" i="4"/>
  <c r="T83" i="4"/>
  <c r="U83" i="4"/>
  <c r="V83" i="4"/>
  <c r="W83" i="4"/>
  <c r="X83" i="4"/>
  <c r="Y83" i="4"/>
  <c r="Z83" i="4"/>
  <c r="AA83" i="4"/>
  <c r="AB83" i="4"/>
  <c r="E84" i="4"/>
  <c r="F84" i="4"/>
  <c r="G84" i="4"/>
  <c r="H84" i="4"/>
  <c r="I84" i="4"/>
  <c r="J84" i="4"/>
  <c r="K84" i="4"/>
  <c r="L84" i="4"/>
  <c r="M84" i="4"/>
  <c r="N84" i="4"/>
  <c r="O84" i="4"/>
  <c r="P84" i="4"/>
  <c r="Q84" i="4"/>
  <c r="R84" i="4"/>
  <c r="S84" i="4"/>
  <c r="T84" i="4"/>
  <c r="U84" i="4"/>
  <c r="V84" i="4"/>
  <c r="W84" i="4"/>
  <c r="X84" i="4"/>
  <c r="Y84" i="4"/>
  <c r="Z84" i="4"/>
  <c r="AA84" i="4"/>
  <c r="AB84" i="4"/>
  <c r="E85" i="4"/>
  <c r="F85" i="4"/>
  <c r="G85" i="4"/>
  <c r="H85" i="4"/>
  <c r="I85" i="4"/>
  <c r="J85" i="4"/>
  <c r="K85" i="4"/>
  <c r="L85" i="4"/>
  <c r="M85" i="4"/>
  <c r="N85" i="4"/>
  <c r="O85" i="4"/>
  <c r="P85" i="4"/>
  <c r="Q85" i="4"/>
  <c r="R85" i="4"/>
  <c r="S85" i="4"/>
  <c r="T85" i="4"/>
  <c r="U85" i="4"/>
  <c r="V85" i="4"/>
  <c r="W85" i="4"/>
  <c r="X85" i="4"/>
  <c r="Y85" i="4"/>
  <c r="Z85" i="4"/>
  <c r="AA85" i="4"/>
  <c r="AB85" i="4"/>
  <c r="E86" i="4"/>
  <c r="F86" i="4"/>
  <c r="G86" i="4"/>
  <c r="H86" i="4"/>
  <c r="I86" i="4"/>
  <c r="J86" i="4"/>
  <c r="K86" i="4"/>
  <c r="L86" i="4"/>
  <c r="M86" i="4"/>
  <c r="N86" i="4"/>
  <c r="O86" i="4"/>
  <c r="P86" i="4"/>
  <c r="Q86" i="4"/>
  <c r="R86" i="4"/>
  <c r="S86" i="4"/>
  <c r="T86" i="4"/>
  <c r="U86" i="4"/>
  <c r="V86" i="4"/>
  <c r="W86" i="4"/>
  <c r="X86" i="4"/>
  <c r="Y86" i="4"/>
  <c r="Z86" i="4"/>
  <c r="AA86" i="4"/>
  <c r="AB86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R87" i="4"/>
  <c r="S87" i="4"/>
  <c r="T87" i="4"/>
  <c r="U87" i="4"/>
  <c r="V87" i="4"/>
  <c r="W87" i="4"/>
  <c r="X87" i="4"/>
  <c r="Y87" i="4"/>
  <c r="Z87" i="4"/>
  <c r="AA87" i="4"/>
  <c r="AB87" i="4"/>
  <c r="E88" i="4"/>
  <c r="F88" i="4"/>
  <c r="G88" i="4"/>
  <c r="H88" i="4"/>
  <c r="I88" i="4"/>
  <c r="J88" i="4"/>
  <c r="K88" i="4"/>
  <c r="L88" i="4"/>
  <c r="M88" i="4"/>
  <c r="N88" i="4"/>
  <c r="O88" i="4"/>
  <c r="P88" i="4"/>
  <c r="Q88" i="4"/>
  <c r="R88" i="4"/>
  <c r="S88" i="4"/>
  <c r="T88" i="4"/>
  <c r="U88" i="4"/>
  <c r="V88" i="4"/>
  <c r="W88" i="4"/>
  <c r="X88" i="4"/>
  <c r="Y88" i="4"/>
  <c r="Z88" i="4"/>
  <c r="AA88" i="4"/>
  <c r="AB88" i="4"/>
  <c r="E89" i="4"/>
  <c r="F89" i="4"/>
  <c r="G89" i="4"/>
  <c r="H89" i="4"/>
  <c r="I89" i="4"/>
  <c r="J89" i="4"/>
  <c r="K89" i="4"/>
  <c r="L89" i="4"/>
  <c r="M89" i="4"/>
  <c r="N89" i="4"/>
  <c r="O89" i="4"/>
  <c r="P89" i="4"/>
  <c r="Q89" i="4"/>
  <c r="R89" i="4"/>
  <c r="S89" i="4"/>
  <c r="T89" i="4"/>
  <c r="U89" i="4"/>
  <c r="V89" i="4"/>
  <c r="W89" i="4"/>
  <c r="X89" i="4"/>
  <c r="Y89" i="4"/>
  <c r="Z89" i="4"/>
  <c r="AA89" i="4"/>
  <c r="AB89" i="4"/>
  <c r="E90" i="4"/>
  <c r="F90" i="4"/>
  <c r="G90" i="4"/>
  <c r="H90" i="4"/>
  <c r="I90" i="4"/>
  <c r="J90" i="4"/>
  <c r="K90" i="4"/>
  <c r="L90" i="4"/>
  <c r="M90" i="4"/>
  <c r="N90" i="4"/>
  <c r="O90" i="4"/>
  <c r="P90" i="4"/>
  <c r="Q90" i="4"/>
  <c r="R90" i="4"/>
  <c r="S90" i="4"/>
  <c r="T90" i="4"/>
  <c r="U90" i="4"/>
  <c r="V90" i="4"/>
  <c r="W90" i="4"/>
  <c r="X90" i="4"/>
  <c r="Y90" i="4"/>
  <c r="Z90" i="4"/>
  <c r="AA90" i="4"/>
  <c r="AB90" i="4"/>
  <c r="E91" i="4"/>
  <c r="F91" i="4"/>
  <c r="G91" i="4"/>
  <c r="H91" i="4"/>
  <c r="I91" i="4"/>
  <c r="J91" i="4"/>
  <c r="K91" i="4"/>
  <c r="L91" i="4"/>
  <c r="M91" i="4"/>
  <c r="N91" i="4"/>
  <c r="O91" i="4"/>
  <c r="P91" i="4"/>
  <c r="Q91" i="4"/>
  <c r="R91" i="4"/>
  <c r="S91" i="4"/>
  <c r="T91" i="4"/>
  <c r="U91" i="4"/>
  <c r="V91" i="4"/>
  <c r="W91" i="4"/>
  <c r="X91" i="4"/>
  <c r="Y91" i="4"/>
  <c r="Z91" i="4"/>
  <c r="AA91" i="4"/>
  <c r="AB91" i="4"/>
  <c r="E92" i="4"/>
  <c r="F92" i="4"/>
  <c r="G92" i="4"/>
  <c r="H92" i="4"/>
  <c r="I92" i="4"/>
  <c r="J92" i="4"/>
  <c r="K92" i="4"/>
  <c r="L92" i="4"/>
  <c r="M92" i="4"/>
  <c r="N92" i="4"/>
  <c r="O92" i="4"/>
  <c r="P92" i="4"/>
  <c r="Q92" i="4"/>
  <c r="R92" i="4"/>
  <c r="S92" i="4"/>
  <c r="T92" i="4"/>
  <c r="U92" i="4"/>
  <c r="V92" i="4"/>
  <c r="W92" i="4"/>
  <c r="X92" i="4"/>
  <c r="Y92" i="4"/>
  <c r="Z92" i="4"/>
  <c r="AA92" i="4"/>
  <c r="AB92" i="4"/>
  <c r="E93" i="4"/>
  <c r="F93" i="4"/>
  <c r="G93" i="4"/>
  <c r="H93" i="4"/>
  <c r="I93" i="4"/>
  <c r="J93" i="4"/>
  <c r="K93" i="4"/>
  <c r="L93" i="4"/>
  <c r="M93" i="4"/>
  <c r="N93" i="4"/>
  <c r="O93" i="4"/>
  <c r="P93" i="4"/>
  <c r="Q93" i="4"/>
  <c r="R93" i="4"/>
  <c r="S93" i="4"/>
  <c r="T93" i="4"/>
  <c r="U93" i="4"/>
  <c r="V93" i="4"/>
  <c r="W93" i="4"/>
  <c r="X93" i="4"/>
  <c r="Y93" i="4"/>
  <c r="Z93" i="4"/>
  <c r="AA93" i="4"/>
  <c r="AB93" i="4"/>
  <c r="E94" i="4"/>
  <c r="F94" i="4"/>
  <c r="G94" i="4"/>
  <c r="H94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Y94" i="4"/>
  <c r="Z94" i="4"/>
  <c r="AA94" i="4"/>
  <c r="AB94" i="4"/>
  <c r="E95" i="4"/>
  <c r="F95" i="4"/>
  <c r="G95" i="4"/>
  <c r="H95" i="4"/>
  <c r="I95" i="4"/>
  <c r="J95" i="4"/>
  <c r="K95" i="4"/>
  <c r="L95" i="4"/>
  <c r="M95" i="4"/>
  <c r="N95" i="4"/>
  <c r="O95" i="4"/>
  <c r="P95" i="4"/>
  <c r="Q95" i="4"/>
  <c r="R95" i="4"/>
  <c r="S95" i="4"/>
  <c r="T95" i="4"/>
  <c r="U95" i="4"/>
  <c r="V95" i="4"/>
  <c r="W95" i="4"/>
  <c r="X95" i="4"/>
  <c r="Y95" i="4"/>
  <c r="Z95" i="4"/>
  <c r="AA95" i="4"/>
  <c r="AB95" i="4"/>
  <c r="E96" i="4"/>
  <c r="F96" i="4"/>
  <c r="G96" i="4"/>
  <c r="H96" i="4"/>
  <c r="I96" i="4"/>
  <c r="J96" i="4"/>
  <c r="K96" i="4"/>
  <c r="L96" i="4"/>
  <c r="M96" i="4"/>
  <c r="N96" i="4"/>
  <c r="O96" i="4"/>
  <c r="P96" i="4"/>
  <c r="Q96" i="4"/>
  <c r="R96" i="4"/>
  <c r="S96" i="4"/>
  <c r="T96" i="4"/>
  <c r="U96" i="4"/>
  <c r="V96" i="4"/>
  <c r="W96" i="4"/>
  <c r="X96" i="4"/>
  <c r="Y96" i="4"/>
  <c r="Z96" i="4"/>
  <c r="AA96" i="4"/>
  <c r="AB96" i="4"/>
  <c r="E97" i="4"/>
  <c r="F97" i="4"/>
  <c r="G97" i="4"/>
  <c r="H97" i="4"/>
  <c r="I97" i="4"/>
  <c r="J97" i="4"/>
  <c r="K97" i="4"/>
  <c r="L97" i="4"/>
  <c r="M97" i="4"/>
  <c r="N97" i="4"/>
  <c r="O97" i="4"/>
  <c r="P97" i="4"/>
  <c r="Q97" i="4"/>
  <c r="R97" i="4"/>
  <c r="S97" i="4"/>
  <c r="T97" i="4"/>
  <c r="U97" i="4"/>
  <c r="V97" i="4"/>
  <c r="W97" i="4"/>
  <c r="X97" i="4"/>
  <c r="Y97" i="4"/>
  <c r="Z97" i="4"/>
  <c r="AA97" i="4"/>
  <c r="AB97" i="4"/>
  <c r="E98" i="4"/>
  <c r="F98" i="4"/>
  <c r="G98" i="4"/>
  <c r="H98" i="4"/>
  <c r="I98" i="4"/>
  <c r="J98" i="4"/>
  <c r="K98" i="4"/>
  <c r="L98" i="4"/>
  <c r="M98" i="4"/>
  <c r="N98" i="4"/>
  <c r="O98" i="4"/>
  <c r="P98" i="4"/>
  <c r="Q98" i="4"/>
  <c r="R98" i="4"/>
  <c r="S98" i="4"/>
  <c r="T98" i="4"/>
  <c r="U98" i="4"/>
  <c r="V98" i="4"/>
  <c r="W98" i="4"/>
  <c r="X98" i="4"/>
  <c r="Y98" i="4"/>
  <c r="Z98" i="4"/>
  <c r="AA98" i="4"/>
  <c r="AB98" i="4"/>
  <c r="E99" i="4"/>
  <c r="F99" i="4"/>
  <c r="G99" i="4"/>
  <c r="H99" i="4"/>
  <c r="I99" i="4"/>
  <c r="J99" i="4"/>
  <c r="K99" i="4"/>
  <c r="L99" i="4"/>
  <c r="M99" i="4"/>
  <c r="N99" i="4"/>
  <c r="O99" i="4"/>
  <c r="P99" i="4"/>
  <c r="Q99" i="4"/>
  <c r="R99" i="4"/>
  <c r="S99" i="4"/>
  <c r="T99" i="4"/>
  <c r="U99" i="4"/>
  <c r="V99" i="4"/>
  <c r="W99" i="4"/>
  <c r="X99" i="4"/>
  <c r="Y99" i="4"/>
  <c r="Z99" i="4"/>
  <c r="AA99" i="4"/>
  <c r="AB99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AA100" i="4"/>
  <c r="AB100" i="4"/>
  <c r="E101" i="4"/>
  <c r="F101" i="4"/>
  <c r="G101" i="4"/>
  <c r="H101" i="4"/>
  <c r="I101" i="4"/>
  <c r="J101" i="4"/>
  <c r="K101" i="4"/>
  <c r="L101" i="4"/>
  <c r="M101" i="4"/>
  <c r="N101" i="4"/>
  <c r="O101" i="4"/>
  <c r="P101" i="4"/>
  <c r="Q101" i="4"/>
  <c r="R101" i="4"/>
  <c r="S101" i="4"/>
  <c r="T101" i="4"/>
  <c r="U101" i="4"/>
  <c r="V101" i="4"/>
  <c r="W101" i="4"/>
  <c r="X101" i="4"/>
  <c r="Y101" i="4"/>
  <c r="Z101" i="4"/>
  <c r="AA101" i="4"/>
  <c r="AB101" i="4"/>
  <c r="E102" i="4"/>
  <c r="F102" i="4"/>
  <c r="G102" i="4"/>
  <c r="H102" i="4"/>
  <c r="I102" i="4"/>
  <c r="J102" i="4"/>
  <c r="K102" i="4"/>
  <c r="L102" i="4"/>
  <c r="M102" i="4"/>
  <c r="N102" i="4"/>
  <c r="O102" i="4"/>
  <c r="P102" i="4"/>
  <c r="Q102" i="4"/>
  <c r="R102" i="4"/>
  <c r="S102" i="4"/>
  <c r="T102" i="4"/>
  <c r="U102" i="4"/>
  <c r="V102" i="4"/>
  <c r="W102" i="4"/>
  <c r="X102" i="4"/>
  <c r="Y102" i="4"/>
  <c r="Z102" i="4"/>
  <c r="AA102" i="4"/>
  <c r="AB102" i="4"/>
  <c r="E103" i="4"/>
  <c r="F103" i="4"/>
  <c r="G103" i="4"/>
  <c r="H103" i="4"/>
  <c r="I103" i="4"/>
  <c r="J103" i="4"/>
  <c r="K103" i="4"/>
  <c r="L103" i="4"/>
  <c r="M103" i="4"/>
  <c r="N103" i="4"/>
  <c r="O103" i="4"/>
  <c r="P103" i="4"/>
  <c r="Q103" i="4"/>
  <c r="R103" i="4"/>
  <c r="S103" i="4"/>
  <c r="T103" i="4"/>
  <c r="U103" i="4"/>
  <c r="V103" i="4"/>
  <c r="W103" i="4"/>
  <c r="X103" i="4"/>
  <c r="Y103" i="4"/>
  <c r="Z103" i="4"/>
  <c r="AA103" i="4"/>
  <c r="AB103" i="4"/>
  <c r="F74" i="4"/>
  <c r="G74" i="4"/>
  <c r="H74" i="4"/>
  <c r="I74" i="4"/>
  <c r="J74" i="4"/>
  <c r="K74" i="4"/>
  <c r="L74" i="4"/>
  <c r="M74" i="4"/>
  <c r="N74" i="4"/>
  <c r="O74" i="4"/>
  <c r="P74" i="4"/>
  <c r="Q74" i="4"/>
  <c r="R74" i="4"/>
  <c r="S74" i="4"/>
  <c r="T74" i="4"/>
  <c r="U74" i="4"/>
  <c r="V74" i="4"/>
  <c r="W74" i="4"/>
  <c r="X74" i="4"/>
  <c r="Y74" i="4"/>
  <c r="Z74" i="4"/>
  <c r="AA74" i="4"/>
  <c r="AB74" i="4"/>
  <c r="E74" i="4"/>
  <c r="M104" i="5"/>
  <c r="Y103" i="5"/>
  <c r="X103" i="5"/>
  <c r="H103" i="5"/>
  <c r="T102" i="5"/>
  <c r="S102" i="5"/>
  <c r="O101" i="5"/>
  <c r="N101" i="5"/>
  <c r="Y100" i="5"/>
  <c r="J100" i="5"/>
  <c r="I100" i="5"/>
  <c r="T99" i="5"/>
  <c r="O98" i="5"/>
  <c r="AA97" i="5"/>
  <c r="Z97" i="5"/>
  <c r="J97" i="5"/>
  <c r="V96" i="5"/>
  <c r="U96" i="5"/>
  <c r="E96" i="5"/>
  <c r="Q95" i="5"/>
  <c r="P95" i="5"/>
  <c r="AA94" i="5"/>
  <c r="L94" i="5"/>
  <c r="K94" i="5"/>
  <c r="V93" i="5"/>
  <c r="G93" i="5"/>
  <c r="F93" i="5"/>
  <c r="Q92" i="5"/>
  <c r="X90" i="5"/>
  <c r="W90" i="5"/>
  <c r="G90" i="5"/>
  <c r="S89" i="5"/>
  <c r="R89" i="5"/>
  <c r="N88" i="5"/>
  <c r="M88" i="5"/>
  <c r="X87" i="5"/>
  <c r="I87" i="5"/>
  <c r="H87" i="5"/>
  <c r="S86" i="5"/>
  <c r="N85" i="5"/>
  <c r="Z84" i="5"/>
  <c r="Y84" i="5"/>
  <c r="I84" i="5"/>
  <c r="T83" i="5"/>
  <c r="P82" i="5"/>
  <c r="O82" i="5"/>
  <c r="K81" i="5"/>
  <c r="J81" i="5"/>
  <c r="U80" i="5"/>
  <c r="F80" i="5"/>
  <c r="E80" i="5"/>
  <c r="P79" i="5"/>
  <c r="AB78" i="5"/>
  <c r="AA78" i="5"/>
  <c r="K78" i="5"/>
  <c r="W77" i="5"/>
  <c r="V77" i="5"/>
  <c r="F77" i="5"/>
  <c r="Q76" i="5"/>
  <c r="M75" i="5"/>
  <c r="L75" i="5"/>
  <c r="H74" i="5"/>
  <c r="G74" i="5"/>
  <c r="U83" i="5"/>
  <c r="Z81" i="5"/>
  <c r="AB104" i="5"/>
  <c r="AA104" i="5"/>
  <c r="Z104" i="5"/>
  <c r="Y104" i="5"/>
  <c r="X104" i="5"/>
  <c r="W104" i="5"/>
  <c r="V104" i="5"/>
  <c r="U104" i="5"/>
  <c r="T104" i="5"/>
  <c r="S104" i="5"/>
  <c r="R104" i="5"/>
  <c r="Q104" i="5"/>
  <c r="P104" i="5"/>
  <c r="O104" i="5"/>
  <c r="N104" i="5"/>
  <c r="L104" i="5"/>
  <c r="K104" i="5"/>
  <c r="J104" i="5"/>
  <c r="H104" i="5"/>
  <c r="G104" i="5"/>
  <c r="F104" i="5"/>
  <c r="E104" i="5"/>
  <c r="AB103" i="5"/>
  <c r="AA103" i="5"/>
  <c r="Z103" i="5"/>
  <c r="W103" i="5"/>
  <c r="V103" i="5"/>
  <c r="U103" i="5"/>
  <c r="T103" i="5"/>
  <c r="S103" i="5"/>
  <c r="R103" i="5"/>
  <c r="Q103" i="5"/>
  <c r="P103" i="5"/>
  <c r="O103" i="5"/>
  <c r="N103" i="5"/>
  <c r="M103" i="5"/>
  <c r="L103" i="5"/>
  <c r="K103" i="5"/>
  <c r="J103" i="5"/>
  <c r="I103" i="5"/>
  <c r="G103" i="5"/>
  <c r="F103" i="5"/>
  <c r="E103" i="5"/>
  <c r="AB102" i="5"/>
  <c r="AA102" i="5"/>
  <c r="Z102" i="5"/>
  <c r="Y102" i="5"/>
  <c r="X102" i="5"/>
  <c r="W102" i="5"/>
  <c r="V102" i="5"/>
  <c r="U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AB101" i="5"/>
  <c r="AA101" i="5"/>
  <c r="Z101" i="5"/>
  <c r="Y101" i="5"/>
  <c r="X101" i="5"/>
  <c r="W101" i="5"/>
  <c r="V101" i="5"/>
  <c r="U101" i="5"/>
  <c r="T101" i="5"/>
  <c r="S101" i="5"/>
  <c r="R101" i="5"/>
  <c r="Q101" i="5"/>
  <c r="P101" i="5"/>
  <c r="M101" i="5"/>
  <c r="L101" i="5"/>
  <c r="K101" i="5"/>
  <c r="J101" i="5"/>
  <c r="I101" i="5"/>
  <c r="H101" i="5"/>
  <c r="G101" i="5"/>
  <c r="F101" i="5"/>
  <c r="E101" i="5"/>
  <c r="AB100" i="5"/>
  <c r="AA100" i="5"/>
  <c r="Z100" i="5"/>
  <c r="X100" i="5"/>
  <c r="W100" i="5"/>
  <c r="V100" i="5"/>
  <c r="U100" i="5"/>
  <c r="T100" i="5"/>
  <c r="S100" i="5"/>
  <c r="R100" i="5"/>
  <c r="Q100" i="5"/>
  <c r="P100" i="5"/>
  <c r="O100" i="5"/>
  <c r="N100" i="5"/>
  <c r="M100" i="5"/>
  <c r="L100" i="5"/>
  <c r="K100" i="5"/>
  <c r="H100" i="5"/>
  <c r="G100" i="5"/>
  <c r="F100" i="5"/>
  <c r="E100" i="5"/>
  <c r="AB99" i="5"/>
  <c r="AA99" i="5"/>
  <c r="Z99" i="5"/>
  <c r="Y99" i="5"/>
  <c r="X99" i="5"/>
  <c r="W99" i="5"/>
  <c r="V99" i="5"/>
  <c r="U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AB98" i="5"/>
  <c r="AA98" i="5"/>
  <c r="Z98" i="5"/>
  <c r="Y98" i="5"/>
  <c r="X98" i="5"/>
  <c r="W98" i="5"/>
  <c r="V98" i="5"/>
  <c r="U98" i="5"/>
  <c r="T98" i="5"/>
  <c r="S98" i="5"/>
  <c r="R98" i="5"/>
  <c r="Q98" i="5"/>
  <c r="P98" i="5"/>
  <c r="N98" i="5"/>
  <c r="M98" i="5"/>
  <c r="L98" i="5"/>
  <c r="K98" i="5"/>
  <c r="J98" i="5"/>
  <c r="I98" i="5"/>
  <c r="H98" i="5"/>
  <c r="G98" i="5"/>
  <c r="F98" i="5"/>
  <c r="AB97" i="5"/>
  <c r="Y97" i="5"/>
  <c r="X97" i="5"/>
  <c r="W97" i="5"/>
  <c r="V97" i="5"/>
  <c r="U97" i="5"/>
  <c r="T97" i="5"/>
  <c r="S97" i="5"/>
  <c r="R97" i="5"/>
  <c r="Q97" i="5"/>
  <c r="P97" i="5"/>
  <c r="O97" i="5"/>
  <c r="N97" i="5"/>
  <c r="M97" i="5"/>
  <c r="L97" i="5"/>
  <c r="K97" i="5"/>
  <c r="I97" i="5"/>
  <c r="H97" i="5"/>
  <c r="G97" i="5"/>
  <c r="F97" i="5"/>
  <c r="E97" i="5"/>
  <c r="AB96" i="5"/>
  <c r="AA96" i="5"/>
  <c r="Z96" i="5"/>
  <c r="Y96" i="5"/>
  <c r="X96" i="5"/>
  <c r="W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AB95" i="5"/>
  <c r="AA95" i="5"/>
  <c r="Z95" i="5"/>
  <c r="Y95" i="5"/>
  <c r="X95" i="5"/>
  <c r="W95" i="5"/>
  <c r="V95" i="5"/>
  <c r="U95" i="5"/>
  <c r="S95" i="5"/>
  <c r="R95" i="5"/>
  <c r="O95" i="5"/>
  <c r="N95" i="5"/>
  <c r="M95" i="5"/>
  <c r="L95" i="5"/>
  <c r="K95" i="5"/>
  <c r="J95" i="5"/>
  <c r="I95" i="5"/>
  <c r="H95" i="5"/>
  <c r="G95" i="5"/>
  <c r="F95" i="5"/>
  <c r="E95" i="5"/>
  <c r="AB94" i="5"/>
  <c r="Z94" i="5"/>
  <c r="Y94" i="5"/>
  <c r="X94" i="5"/>
  <c r="W94" i="5"/>
  <c r="V94" i="5"/>
  <c r="U94" i="5"/>
  <c r="T94" i="5"/>
  <c r="S94" i="5"/>
  <c r="R94" i="5"/>
  <c r="Q94" i="5"/>
  <c r="P94" i="5"/>
  <c r="O94" i="5"/>
  <c r="M94" i="5"/>
  <c r="J94" i="5"/>
  <c r="I94" i="5"/>
  <c r="H94" i="5"/>
  <c r="G94" i="5"/>
  <c r="F94" i="5"/>
  <c r="E94" i="5"/>
  <c r="AB93" i="5"/>
  <c r="AA93" i="5"/>
  <c r="Z93" i="5"/>
  <c r="Y93" i="5"/>
  <c r="X93" i="5"/>
  <c r="W93" i="5"/>
  <c r="U93" i="5"/>
  <c r="T93" i="5"/>
  <c r="S93" i="5"/>
  <c r="R93" i="5"/>
  <c r="Q93" i="5"/>
  <c r="P93" i="5"/>
  <c r="O93" i="5"/>
  <c r="N93" i="5"/>
  <c r="M93" i="5"/>
  <c r="L93" i="5"/>
  <c r="K93" i="5"/>
  <c r="J93" i="5"/>
  <c r="I93" i="5"/>
  <c r="H93" i="5"/>
  <c r="E93" i="5"/>
  <c r="AB92" i="5"/>
  <c r="AA92" i="5"/>
  <c r="Z92" i="5"/>
  <c r="Y92" i="5"/>
  <c r="X92" i="5"/>
  <c r="W92" i="5"/>
  <c r="V92" i="5"/>
  <c r="U92" i="5"/>
  <c r="T92" i="5"/>
  <c r="S92" i="5"/>
  <c r="R92" i="5"/>
  <c r="P92" i="5"/>
  <c r="O92" i="5"/>
  <c r="N92" i="5"/>
  <c r="M92" i="5"/>
  <c r="L92" i="5"/>
  <c r="K92" i="5"/>
  <c r="J92" i="5"/>
  <c r="I92" i="5"/>
  <c r="H92" i="5"/>
  <c r="G92" i="5"/>
  <c r="F92" i="5"/>
  <c r="E92" i="5"/>
  <c r="AB91" i="5"/>
  <c r="AA91" i="5"/>
  <c r="Z91" i="5"/>
  <c r="Y91" i="5"/>
  <c r="X91" i="5"/>
  <c r="W91" i="5"/>
  <c r="V91" i="5"/>
  <c r="U91" i="5"/>
  <c r="T91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AB90" i="5"/>
  <c r="AA90" i="5"/>
  <c r="Z90" i="5"/>
  <c r="Y90" i="5"/>
  <c r="V90" i="5"/>
  <c r="U90" i="5"/>
  <c r="T90" i="5"/>
  <c r="S90" i="5"/>
  <c r="R90" i="5"/>
  <c r="Q90" i="5"/>
  <c r="P90" i="5"/>
  <c r="O90" i="5"/>
  <c r="N90" i="5"/>
  <c r="M90" i="5"/>
  <c r="L90" i="5"/>
  <c r="K90" i="5"/>
  <c r="J90" i="5"/>
  <c r="I90" i="5"/>
  <c r="H90" i="5"/>
  <c r="F90" i="5"/>
  <c r="E90" i="5"/>
  <c r="AB89" i="5"/>
  <c r="AA89" i="5"/>
  <c r="Z89" i="5"/>
  <c r="Y89" i="5"/>
  <c r="X89" i="5"/>
  <c r="W89" i="5"/>
  <c r="V89" i="5"/>
  <c r="U89" i="5"/>
  <c r="T89" i="5"/>
  <c r="Q89" i="5"/>
  <c r="P89" i="5"/>
  <c r="O89" i="5"/>
  <c r="N89" i="5"/>
  <c r="M89" i="5"/>
  <c r="L89" i="5"/>
  <c r="K89" i="5"/>
  <c r="J89" i="5"/>
  <c r="I89" i="5"/>
  <c r="H89" i="5"/>
  <c r="G89" i="5"/>
  <c r="F89" i="5"/>
  <c r="AB88" i="5"/>
  <c r="AA88" i="5"/>
  <c r="Z88" i="5"/>
  <c r="Y88" i="5"/>
  <c r="X88" i="5"/>
  <c r="W88" i="5"/>
  <c r="V88" i="5"/>
  <c r="U88" i="5"/>
  <c r="T88" i="5"/>
  <c r="S88" i="5"/>
  <c r="R88" i="5"/>
  <c r="Q88" i="5"/>
  <c r="P88" i="5"/>
  <c r="O88" i="5"/>
  <c r="L88" i="5"/>
  <c r="K88" i="5"/>
  <c r="J88" i="5"/>
  <c r="I88" i="5"/>
  <c r="H88" i="5"/>
  <c r="G88" i="5"/>
  <c r="F88" i="5"/>
  <c r="E88" i="5"/>
  <c r="AB87" i="5"/>
  <c r="AA87" i="5"/>
  <c r="Z87" i="5"/>
  <c r="Y87" i="5"/>
  <c r="W87" i="5"/>
  <c r="V87" i="5"/>
  <c r="U87" i="5"/>
  <c r="T87" i="5"/>
  <c r="S87" i="5"/>
  <c r="R87" i="5"/>
  <c r="Q87" i="5"/>
  <c r="P87" i="5"/>
  <c r="O87" i="5"/>
  <c r="N87" i="5"/>
  <c r="M87" i="5"/>
  <c r="L87" i="5"/>
  <c r="K87" i="5"/>
  <c r="J87" i="5"/>
  <c r="G87" i="5"/>
  <c r="F87" i="5"/>
  <c r="E87" i="5"/>
  <c r="AB86" i="5"/>
  <c r="AA86" i="5"/>
  <c r="Z86" i="5"/>
  <c r="Y86" i="5"/>
  <c r="X86" i="5"/>
  <c r="W86" i="5"/>
  <c r="V86" i="5"/>
  <c r="U86" i="5"/>
  <c r="T86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E86" i="5"/>
  <c r="AB85" i="5"/>
  <c r="AA85" i="5"/>
  <c r="Z85" i="5"/>
  <c r="Y85" i="5"/>
  <c r="X85" i="5"/>
  <c r="W85" i="5"/>
  <c r="V85" i="5"/>
  <c r="U85" i="5"/>
  <c r="T85" i="5"/>
  <c r="S85" i="5"/>
  <c r="R85" i="5"/>
  <c r="Q85" i="5"/>
  <c r="P85" i="5"/>
  <c r="O85" i="5"/>
  <c r="M85" i="5"/>
  <c r="L85" i="5"/>
  <c r="K85" i="5"/>
  <c r="J85" i="5"/>
  <c r="I85" i="5"/>
  <c r="H85" i="5"/>
  <c r="G85" i="5"/>
  <c r="F85" i="5"/>
  <c r="AB84" i="5"/>
  <c r="AA84" i="5"/>
  <c r="X84" i="5"/>
  <c r="W84" i="5"/>
  <c r="V84" i="5"/>
  <c r="U84" i="5"/>
  <c r="T84" i="5"/>
  <c r="S84" i="5"/>
  <c r="R84" i="5"/>
  <c r="Q84" i="5"/>
  <c r="P84" i="5"/>
  <c r="O84" i="5"/>
  <c r="N84" i="5"/>
  <c r="M84" i="5"/>
  <c r="L84" i="5"/>
  <c r="K84" i="5"/>
  <c r="J84" i="5"/>
  <c r="H84" i="5"/>
  <c r="G84" i="5"/>
  <c r="F84" i="5"/>
  <c r="AB83" i="5"/>
  <c r="AA83" i="5"/>
  <c r="Z83" i="5"/>
  <c r="Y83" i="5"/>
  <c r="X83" i="5"/>
  <c r="W83" i="5"/>
  <c r="V83" i="5"/>
  <c r="S83" i="5"/>
  <c r="R83" i="5"/>
  <c r="Q83" i="5"/>
  <c r="P83" i="5"/>
  <c r="O83" i="5"/>
  <c r="N83" i="5"/>
  <c r="M83" i="5"/>
  <c r="L83" i="5"/>
  <c r="K83" i="5"/>
  <c r="J83" i="5"/>
  <c r="I83" i="5"/>
  <c r="H83" i="5"/>
  <c r="G83" i="5"/>
  <c r="F83" i="5"/>
  <c r="AB82" i="5"/>
  <c r="AA82" i="5"/>
  <c r="Z82" i="5"/>
  <c r="Y82" i="5"/>
  <c r="X82" i="5"/>
  <c r="W82" i="5"/>
  <c r="V82" i="5"/>
  <c r="U82" i="5"/>
  <c r="T82" i="5"/>
  <c r="S82" i="5"/>
  <c r="R82" i="5"/>
  <c r="Q82" i="5"/>
  <c r="N82" i="5"/>
  <c r="M82" i="5"/>
  <c r="L82" i="5"/>
  <c r="K82" i="5"/>
  <c r="J82" i="5"/>
  <c r="I82" i="5"/>
  <c r="H82" i="5"/>
  <c r="G82" i="5"/>
  <c r="F82" i="5"/>
  <c r="AB81" i="5"/>
  <c r="AA81" i="5"/>
  <c r="Y81" i="5"/>
  <c r="X81" i="5"/>
  <c r="W81" i="5"/>
  <c r="V81" i="5"/>
  <c r="U81" i="5"/>
  <c r="T81" i="5"/>
  <c r="S81" i="5"/>
  <c r="R81" i="5"/>
  <c r="Q81" i="5"/>
  <c r="P81" i="5"/>
  <c r="O81" i="5"/>
  <c r="N81" i="5"/>
  <c r="M81" i="5"/>
  <c r="L81" i="5"/>
  <c r="I81" i="5"/>
  <c r="H81" i="5"/>
  <c r="G81" i="5"/>
  <c r="F81" i="5"/>
  <c r="E81" i="5"/>
  <c r="AB80" i="5"/>
  <c r="AA80" i="5"/>
  <c r="Z80" i="5"/>
  <c r="Y80" i="5"/>
  <c r="X80" i="5"/>
  <c r="W80" i="5"/>
  <c r="V80" i="5"/>
  <c r="T80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AB79" i="5"/>
  <c r="AA79" i="5"/>
  <c r="Z79" i="5"/>
  <c r="Y79" i="5"/>
  <c r="X79" i="5"/>
  <c r="W79" i="5"/>
  <c r="V79" i="5"/>
  <c r="U79" i="5"/>
  <c r="S79" i="5"/>
  <c r="R79" i="5"/>
  <c r="Q79" i="5"/>
  <c r="O79" i="5"/>
  <c r="N79" i="5"/>
  <c r="M79" i="5"/>
  <c r="L79" i="5"/>
  <c r="K79" i="5"/>
  <c r="J79" i="5"/>
  <c r="I79" i="5"/>
  <c r="H79" i="5"/>
  <c r="G79" i="5"/>
  <c r="F79" i="5"/>
  <c r="E79" i="5"/>
  <c r="Z78" i="5"/>
  <c r="Y78" i="5"/>
  <c r="X78" i="5"/>
  <c r="W78" i="5"/>
  <c r="V78" i="5"/>
  <c r="U78" i="5"/>
  <c r="T78" i="5"/>
  <c r="S78" i="5"/>
  <c r="R78" i="5"/>
  <c r="Q78" i="5"/>
  <c r="P78" i="5"/>
  <c r="O78" i="5"/>
  <c r="M78" i="5"/>
  <c r="L78" i="5"/>
  <c r="J78" i="5"/>
  <c r="I78" i="5"/>
  <c r="H78" i="5"/>
  <c r="G78" i="5"/>
  <c r="F78" i="5"/>
  <c r="E78" i="5"/>
  <c r="AB77" i="5"/>
  <c r="AA77" i="5"/>
  <c r="Z77" i="5"/>
  <c r="Y77" i="5"/>
  <c r="X77" i="5"/>
  <c r="U77" i="5"/>
  <c r="T77" i="5"/>
  <c r="S77" i="5"/>
  <c r="R77" i="5"/>
  <c r="Q77" i="5"/>
  <c r="P77" i="5"/>
  <c r="O77" i="5"/>
  <c r="N77" i="5"/>
  <c r="M77" i="5"/>
  <c r="L77" i="5"/>
  <c r="K77" i="5"/>
  <c r="J77" i="5"/>
  <c r="I77" i="5"/>
  <c r="H77" i="5"/>
  <c r="G77" i="5"/>
  <c r="AB76" i="5"/>
  <c r="AA76" i="5"/>
  <c r="Z76" i="5"/>
  <c r="Y76" i="5"/>
  <c r="X76" i="5"/>
  <c r="W76" i="5"/>
  <c r="V76" i="5"/>
  <c r="U76" i="5"/>
  <c r="T76" i="5"/>
  <c r="S76" i="5"/>
  <c r="P76" i="5"/>
  <c r="O76" i="5"/>
  <c r="N76" i="5"/>
  <c r="M76" i="5"/>
  <c r="L76" i="5"/>
  <c r="K76" i="5"/>
  <c r="J76" i="5"/>
  <c r="I76" i="5"/>
  <c r="H76" i="5"/>
  <c r="G76" i="5"/>
  <c r="F76" i="5"/>
  <c r="E76" i="5"/>
  <c r="AB75" i="5"/>
  <c r="AA75" i="5"/>
  <c r="Z75" i="5"/>
  <c r="Y75" i="5"/>
  <c r="X75" i="5"/>
  <c r="W75" i="5"/>
  <c r="V75" i="5"/>
  <c r="U75" i="5"/>
  <c r="T75" i="5"/>
  <c r="S75" i="5"/>
  <c r="R75" i="5"/>
  <c r="Q75" i="5"/>
  <c r="P75" i="5"/>
  <c r="O75" i="5"/>
  <c r="N75" i="5"/>
  <c r="K75" i="5"/>
  <c r="J75" i="5"/>
  <c r="I75" i="5"/>
  <c r="H75" i="5"/>
  <c r="G75" i="5"/>
  <c r="F75" i="5"/>
  <c r="E75" i="5"/>
  <c r="AB74" i="5"/>
  <c r="AA74" i="5"/>
  <c r="Z74" i="5"/>
  <c r="Y74" i="5"/>
  <c r="X74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F74" i="5"/>
  <c r="E74" i="5"/>
  <c r="D102" i="4" l="1"/>
  <c r="D97" i="4"/>
  <c r="D91" i="4"/>
  <c r="D87" i="4"/>
  <c r="D83" i="4"/>
  <c r="D78" i="4"/>
  <c r="C104" i="4"/>
  <c r="C100" i="4"/>
  <c r="C97" i="4"/>
  <c r="C91" i="4"/>
  <c r="C89" i="4"/>
  <c r="C85" i="4"/>
  <c r="C81" i="4"/>
  <c r="C78" i="4"/>
  <c r="D101" i="5"/>
  <c r="D97" i="5"/>
  <c r="D92" i="5"/>
  <c r="D81" i="5"/>
  <c r="D75" i="5"/>
  <c r="C100" i="5"/>
  <c r="C97" i="5"/>
  <c r="C92" i="5"/>
  <c r="C87" i="5"/>
  <c r="C75" i="5"/>
  <c r="C74" i="5"/>
  <c r="D104" i="4"/>
  <c r="D100" i="4"/>
  <c r="D96" i="4"/>
  <c r="D93" i="4"/>
  <c r="D89" i="4"/>
  <c r="D85" i="4"/>
  <c r="D81" i="4"/>
  <c r="D77" i="4"/>
  <c r="C102" i="4"/>
  <c r="C99" i="4"/>
  <c r="C95" i="4"/>
  <c r="C92" i="4"/>
  <c r="C88" i="4"/>
  <c r="C83" i="4"/>
  <c r="C79" i="4"/>
  <c r="C75" i="4"/>
  <c r="D74" i="4"/>
  <c r="D102" i="5"/>
  <c r="D90" i="5"/>
  <c r="D87" i="5"/>
  <c r="C101" i="5"/>
  <c r="C96" i="5"/>
  <c r="C91" i="5"/>
  <c r="C88" i="5"/>
  <c r="D101" i="4"/>
  <c r="D98" i="4"/>
  <c r="D94" i="4"/>
  <c r="D90" i="4"/>
  <c r="D86" i="4"/>
  <c r="D82" i="4"/>
  <c r="D79" i="4"/>
  <c r="D75" i="4"/>
  <c r="C101" i="4"/>
  <c r="C96" i="4"/>
  <c r="C93" i="4"/>
  <c r="C86" i="4"/>
  <c r="C84" i="4"/>
  <c r="C80" i="4"/>
  <c r="C76" i="4"/>
  <c r="D100" i="5"/>
  <c r="D96" i="5"/>
  <c r="D93" i="5"/>
  <c r="D88" i="5"/>
  <c r="D80" i="5"/>
  <c r="C103" i="5"/>
  <c r="C93" i="5"/>
  <c r="C90" i="5"/>
  <c r="C86" i="5"/>
  <c r="C80" i="5"/>
  <c r="D74" i="5"/>
  <c r="D103" i="4"/>
  <c r="D99" i="4"/>
  <c r="D95" i="4"/>
  <c r="D92" i="4"/>
  <c r="D88" i="4"/>
  <c r="D84" i="4"/>
  <c r="D80" i="4"/>
  <c r="D76" i="4"/>
  <c r="C103" i="4"/>
  <c r="C98" i="4"/>
  <c r="C94" i="4"/>
  <c r="C90" i="4"/>
  <c r="C87" i="4"/>
  <c r="C82" i="4"/>
  <c r="C77" i="4"/>
  <c r="C74" i="4"/>
  <c r="D103" i="5"/>
  <c r="D91" i="5"/>
  <c r="D86" i="5"/>
  <c r="C102" i="5"/>
  <c r="C81" i="5"/>
  <c r="D35" i="6"/>
  <c r="R76" i="5"/>
  <c r="D76" i="5"/>
  <c r="N94" i="5"/>
  <c r="C94" i="5"/>
  <c r="T95" i="5"/>
  <c r="D95" i="5"/>
  <c r="E98" i="5"/>
  <c r="C98" i="5"/>
  <c r="E85" i="5"/>
  <c r="C85" i="5"/>
  <c r="E84" i="5"/>
  <c r="D84" i="5"/>
  <c r="I104" i="5"/>
  <c r="D104" i="5"/>
  <c r="E99" i="5"/>
  <c r="D99" i="5"/>
  <c r="E77" i="5"/>
  <c r="C77" i="5"/>
  <c r="E83" i="5"/>
  <c r="D83" i="5"/>
  <c r="N78" i="5"/>
  <c r="C78" i="5"/>
  <c r="E89" i="5"/>
  <c r="C89" i="5"/>
  <c r="T79" i="5"/>
  <c r="D79" i="5"/>
  <c r="E82" i="5"/>
  <c r="C82" i="5"/>
  <c r="D89" i="5" l="1"/>
  <c r="D85" i="5"/>
  <c r="C95" i="5"/>
  <c r="C83" i="5"/>
  <c r="C79" i="5"/>
  <c r="D98" i="5"/>
  <c r="D94" i="5"/>
  <c r="D82" i="5"/>
  <c r="D78" i="5"/>
  <c r="C104" i="5"/>
  <c r="C99" i="5"/>
  <c r="C84" i="5"/>
  <c r="D77" i="5"/>
  <c r="C76" i="5"/>
</calcChain>
</file>

<file path=xl/sharedStrings.xml><?xml version="1.0" encoding="utf-8"?>
<sst xmlns="http://schemas.openxmlformats.org/spreadsheetml/2006/main" count="527" uniqueCount="47">
  <si>
    <t>Дата</t>
  </si>
  <si>
    <t>Cimb</t>
  </si>
  <si>
    <t>Цена на порамнување €/MWh - август 2026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</si>
  <si>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</si>
  <si>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</si>
  <si>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</si>
  <si>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</si>
  <si>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</si>
  <si>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</si>
  <si>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</si>
  <si>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</si>
  <si>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</si>
  <si>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</si>
  <si>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</si>
  <si>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</si>
  <si>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</si>
  <si>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</si>
  <si>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</si>
  <si>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</si>
  <si>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</si>
  <si>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</si>
  <si>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</si>
  <si>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</si>
  <si>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</si>
  <si>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</si>
  <si>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</si>
  <si>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</si>
  <si>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WAPpos</t>
  </si>
  <si>
    <t>WAPneg</t>
  </si>
  <si>
    <t>VAA+</t>
  </si>
  <si>
    <t>VAA-</t>
  </si>
  <si>
    <t xml:space="preserve">Дата </t>
  </si>
  <si>
    <t>Валута</t>
  </si>
  <si>
    <t>Единица валута</t>
  </si>
  <si>
    <t>Среден курс во денари</t>
  </si>
  <si>
    <t>EUR</t>
  </si>
  <si>
    <t>Цена на порамнување МКД/MWh - август 2026</t>
  </si>
  <si>
    <t>ПЕРИОД</t>
  </si>
  <si>
    <t>ВКУПНО</t>
  </si>
  <si>
    <t>Ангажирана aFRR регулација за нагоре - август 2026</t>
  </si>
  <si>
    <t>Ангажирана aFRR регулација за надолу - август 2026</t>
  </si>
  <si>
    <t>Вкупно ангажирана aFRR регулација - август 2026</t>
  </si>
  <si>
    <t>Ангажирана mFRR регулација за нагоре - август 2026</t>
  </si>
  <si>
    <t>Ангажирана mFRR регулација за надолу - август 2026</t>
  </si>
  <si>
    <t>Вкупно ангажирана mFRR регулација - август 2026</t>
  </si>
  <si>
    <t>Area Control Error (MWh/h)</t>
  </si>
  <si>
    <t>Вкупно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</si>
</sst>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д_е_н_._-;\-* #,##0.00\ _д_е_н_._-;_-* &quot;-&quot;??\ _д_е_н_.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4"/>
      <color rgb="FFFFFFFF"/>
      <name val="Calibri"/>
    </font>
    <font>
      <b/>
      <i/>
      <sz val="14"/>
      <color rgb="FFFFFFFF"/>
      <name val="Calibri"/>
    </font>
    <font>
      <b/>
      <i/>
      <sz val="16"/>
      <color rgb="FFFFFFFF"/>
      <name val="Calibri"/>
    </font>
    <font>
      <b/>
      <sz val="12"/>
      <color rgb="FF333F4F"/>
      <name val="Calibri"/>
    </font>
    <font>
      <b/>
      <sz val="11"/>
      <color rgb="FFFFFFFF"/>
      <name val="Calibri"/>
    </font>
    <font>
      <b/>
      <i/>
      <sz val="11"/>
      <color rgb="FF333F4F"/>
      <name val="Calibri"/>
    </font>
    <font>
      <sz val="10"/>
      <name val="Calibri"/>
    </font>
    <font>
      <i/>
      <sz val="12"/>
      <color rgb="FFFFFFFF"/>
      <name val="Calibri"/>
      <scheme val="minor"/>
    </font>
    <font>
      <i/>
      <sz val="12"/>
      <color theme="3" tint="-0.249977111117893"/>
      <name val="Calibri"/>
      <scheme val="minor"/>
    </font>
    <font>
      <b/>
      <i/>
      <sz val="12"/>
      <color rgb="FFFFFFFF"/>
      <name val="Calibri"/>
      <scheme val="minor"/>
    </font>
    <font>
      <b/>
      <i/>
      <sz val="14"/>
      <color rgb="FFFFFFFF"/>
      <name val="Calibri"/>
      <scheme val="minor"/>
    </font>
    <font>
      <b/>
      <sz val="11"/>
      <color theme="3"/>
      <name val="Calibri"/>
      <charset val="204"/>
      <scheme val="minor"/>
    </font>
    <font>
      <sz val="11"/>
      <color rgb="FFFFFFFF"/>
      <name val="Calibri"/>
      <scheme val="minor"/>
    </font>
    <font>
      <sz val="12"/>
      <color theme="1"/>
      <name val="Calibri"/>
      <scheme val="minor"/>
    </font>
    <font>
      <b/>
      <sz val="11"/>
      <color theme="1"/>
      <name val="Calibri"/>
      <scheme val="minor"/>
    </font>
    <font>
      <b/>
      <sz val="12"/>
      <color theme="3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305496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rgb="FF44546A"/>
      </left>
      <right style="thick">
        <color rgb="FFFFFFFF"/>
      </right>
      <top style="thin">
        <color rgb="FF44546A"/>
      </top>
      <bottom/>
      <diagonal/>
    </border>
    <border>
      <left style="thick">
        <color rgb="FFFFFFFF"/>
      </left>
      <right style="thick">
        <color rgb="FFFFFFFF"/>
      </right>
      <top style="thin">
        <color rgb="FF44546A"/>
      </top>
      <bottom/>
      <diagonal/>
    </border>
    <border>
      <left/>
      <right/>
      <top style="thin">
        <color rgb="FF44546A"/>
      </top>
      <bottom/>
      <diagonal/>
    </border>
    <border>
      <left/>
      <right style="thin">
        <color rgb="FF44546A"/>
      </right>
      <top style="thin">
        <color rgb="FF44546A"/>
      </top>
      <bottom/>
      <diagonal/>
    </border>
    <border>
      <left style="thin">
        <color rgb="FF44546A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 style="thin">
        <color rgb="FF44546A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44546A"/>
      </right>
      <top/>
      <bottom/>
      <diagonal/>
    </border>
    <border>
      <left style="thin">
        <color rgb="FF44546A"/>
      </left>
      <right style="thick">
        <color rgb="FFFFFFFF"/>
      </right>
      <top/>
      <bottom/>
      <diagonal/>
    </border>
    <border>
      <left style="thick">
        <color rgb="FFFFFFFF"/>
      </left>
      <right/>
      <top style="thin">
        <color rgb="FFFFFFFF"/>
      </top>
      <bottom style="hair">
        <color rgb="FF44546A"/>
      </bottom>
      <diagonal/>
    </border>
    <border>
      <left/>
      <right/>
      <top/>
      <bottom style="hair">
        <color rgb="FF44546A"/>
      </bottom>
      <diagonal/>
    </border>
    <border>
      <left/>
      <right style="thin">
        <color rgb="FF44546A"/>
      </right>
      <top/>
      <bottom style="hair">
        <color rgb="FF44546A"/>
      </bottom>
      <diagonal/>
    </border>
    <border>
      <left style="thin">
        <color rgb="FF44546A"/>
      </left>
      <right style="thick">
        <color rgb="FFFFFFFF"/>
      </right>
      <top/>
      <bottom style="thin">
        <color rgb="FF44546A"/>
      </bottom>
      <diagonal/>
    </border>
    <border>
      <left style="thick">
        <color rgb="FFFFFFFF"/>
      </left>
      <right/>
      <top style="thin">
        <color rgb="FFFFFFFF"/>
      </top>
      <bottom/>
      <diagonal/>
    </border>
    <border>
      <left/>
      <right/>
      <top/>
      <bottom style="thin">
        <color rgb="FF44546A"/>
      </bottom>
      <diagonal/>
    </border>
    <border>
      <left/>
      <right style="thin">
        <color rgb="FF44546A"/>
      </right>
      <top/>
      <bottom style="thin">
        <color rgb="FF44546A"/>
      </bottom>
      <diagonal/>
    </border>
    <border>
      <left style="thin">
        <color theme="3"/>
      </left>
      <right/>
      <top style="thin">
        <color theme="3"/>
      </top>
      <bottom style="thick">
        <color rgb="FFFFFFFF"/>
      </bottom>
      <diagonal/>
    </border>
    <border>
      <left/>
      <right/>
      <top style="thin">
        <color theme="3"/>
      </top>
      <bottom style="thick">
        <color rgb="FFFFFFFF"/>
      </bottom>
      <diagonal/>
    </border>
    <border>
      <left/>
      <right style="thin">
        <color theme="3"/>
      </right>
      <top style="thin">
        <color theme="3"/>
      </top>
      <bottom style="thick">
        <color rgb="FFFFFFFF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medium">
        <color theme="0"/>
      </left>
      <right/>
      <top style="thin">
        <color theme="3"/>
      </top>
      <bottom/>
      <diagonal/>
    </border>
    <border>
      <left/>
      <right style="medium">
        <color theme="0"/>
      </right>
      <top style="thin">
        <color theme="3"/>
      </top>
      <bottom/>
      <diagonal/>
    </border>
    <border>
      <left style="thin">
        <color theme="3"/>
      </left>
      <right/>
      <top/>
      <bottom style="thick">
        <color rgb="FFFFFFFF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thick">
        <color rgb="FFFFFFFF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ck">
        <color rgb="FFFFFFFF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4" tint="0.79995117038483843"/>
      </right>
      <top style="thick">
        <color rgb="FFFFFFFF"/>
      </top>
      <bottom style="medium">
        <color theme="0"/>
      </bottom>
      <diagonal/>
    </border>
    <border>
      <left style="thin">
        <color theme="3"/>
      </left>
      <right style="medium">
        <color theme="0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theme="0"/>
      </top>
      <bottom style="medium">
        <color rgb="FFFFFFFF"/>
      </bottom>
      <diagonal/>
    </border>
    <border>
      <left/>
      <right style="medium">
        <color rgb="FFFFFFFF"/>
      </right>
      <top style="medium">
        <color theme="0"/>
      </top>
      <bottom style="medium">
        <color rgb="FFFFFFFF"/>
      </bottom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 style="medium">
        <color theme="0"/>
      </right>
      <top style="thin">
        <color theme="3"/>
      </top>
      <bottom style="thick">
        <color rgb="FFFFFFFF"/>
      </bottom>
      <diagonal/>
    </border>
    <border>
      <left style="thin">
        <color theme="3"/>
      </left>
      <right style="medium">
        <color theme="0"/>
      </right>
      <top style="thin">
        <color theme="3"/>
      </top>
      <bottom style="thin">
        <color theme="3"/>
      </bottom>
      <diagonal/>
    </border>
    <border>
      <left style="medium">
        <color theme="0"/>
      </left>
      <right/>
      <top style="medium">
        <color rgb="FFFFFFFF"/>
      </top>
      <bottom style="thin">
        <color theme="4" tint="0.79995117038483843"/>
      </bottom>
      <diagonal/>
    </border>
    <border>
      <left/>
      <right style="medium">
        <color rgb="FFFFFFFF"/>
      </right>
      <top style="medium">
        <color rgb="FFFFFFFF"/>
      </top>
      <bottom style="thin">
        <color theme="4" tint="0.79995117038483843"/>
      </bottom>
      <diagonal/>
    </border>
    <border>
      <left style="thin">
        <color theme="0"/>
      </left>
      <right/>
      <top style="thick">
        <color rgb="FFFFFFFF"/>
      </top>
      <bottom style="medium">
        <color theme="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theme="3"/>
      </left>
      <right style="medium">
        <color rgb="FFFFFFFF"/>
      </right>
      <top/>
      <bottom style="medium">
        <color rgb="FFFFFFFF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medium">
        <color theme="0"/>
      </left>
      <right style="medium">
        <color rgb="FFFFFFFF"/>
      </right>
      <top style="medium">
        <color rgb="FFFFFFFF"/>
      </top>
      <bottom style="thin">
        <color theme="4" tint="0.79995117038483843"/>
      </bottom>
      <diagonal/>
    </border>
    <border>
      <left style="thin">
        <color theme="3"/>
      </left>
      <right style="medium">
        <color rgb="FFFFFFFF"/>
      </right>
      <top style="medium">
        <color rgb="FFFFFFFF"/>
      </top>
      <bottom style="thin">
        <color theme="4" tint="0.79995117038483843"/>
      </bottom>
      <diagonal/>
    </border>
    <border>
      <left style="medium">
        <color rgb="FFFFFFFF"/>
      </left>
      <right/>
      <top style="thin">
        <color theme="0"/>
      </top>
      <bottom style="thin">
        <color indexed="64"/>
      </bottom>
      <diagonal/>
    </border>
    <border>
      <left style="medium">
        <color rgb="FFFFFFFF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theme="0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theme="4" tint="0.79995117038483843"/>
      </bottom>
      <diagonal/>
    </border>
    <border>
      <left style="thin">
        <color indexed="64"/>
      </left>
      <right/>
      <top/>
      <bottom style="thin">
        <color theme="3"/>
      </bottom>
      <diagonal/>
    </border>
    <border>
      <left/>
      <right/>
      <top style="thin">
        <color theme="4" tint="0.79995117038483843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4" fontId="1" fillId="2" borderId="0" xfId="0" applyNumberFormat="1" applyFont="1" applyFill="1"/>
    <xf numFmtId="0" fontId="7" fillId="4" borderId="10" xfId="0" applyFont="1" applyFill="1" applyBorder="1" applyAlignment="1">
      <alignment horizontal="center" vertical="center"/>
    </xf>
    <xf numFmtId="4" fontId="8" fillId="2" borderId="0" xfId="0" applyNumberFormat="1" applyFont="1" applyFill="1" applyAlignment="1">
      <alignment horizontal="center" vertical="center" wrapText="1"/>
    </xf>
    <xf numFmtId="4" fontId="8" fillId="2" borderId="11" xfId="0" applyNumberFormat="1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4" fontId="8" fillId="2" borderId="14" xfId="0" applyNumberFormat="1" applyFont="1" applyFill="1" applyBorder="1" applyAlignment="1">
      <alignment horizontal="center" vertical="center" wrapText="1"/>
    </xf>
    <xf numFmtId="4" fontId="8" fillId="2" borderId="15" xfId="0" applyNumberFormat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4" fontId="8" fillId="2" borderId="18" xfId="0" applyNumberFormat="1" applyFont="1" applyFill="1" applyBorder="1" applyAlignment="1">
      <alignment horizontal="center" vertical="center" wrapText="1"/>
    </xf>
    <xf numFmtId="4" fontId="8" fillId="2" borderId="19" xfId="0" applyNumberFormat="1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14" fontId="10" fillId="6" borderId="20" xfId="0" applyNumberFormat="1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164" fontId="0" fillId="7" borderId="23" xfId="0" applyNumberFormat="1" applyFill="1" applyBorder="1" applyAlignment="1">
      <alignment horizontal="center"/>
    </xf>
    <xf numFmtId="14" fontId="10" fillId="6" borderId="24" xfId="0" applyNumberFormat="1" applyFont="1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/>
    </xf>
    <xf numFmtId="164" fontId="0" fillId="7" borderId="26" xfId="0" applyNumberFormat="1" applyFill="1" applyBorder="1" applyAlignment="1">
      <alignment horizontal="center"/>
    </xf>
    <xf numFmtId="0" fontId="0" fillId="7" borderId="0" xfId="0" applyFill="1"/>
    <xf numFmtId="2" fontId="13" fillId="6" borderId="33" xfId="0" applyNumberFormat="1" applyFont="1" applyFill="1" applyBorder="1" applyAlignment="1">
      <alignment horizontal="center" vertical="center"/>
    </xf>
    <xf numFmtId="2" fontId="13" fillId="6" borderId="34" xfId="0" applyNumberFormat="1" applyFont="1" applyFill="1" applyBorder="1" applyAlignment="1">
      <alignment horizontal="center" vertical="center"/>
    </xf>
    <xf numFmtId="2" fontId="13" fillId="6" borderId="35" xfId="0" applyNumberFormat="1" applyFont="1" applyFill="1" applyBorder="1" applyAlignment="1">
      <alignment horizontal="center" vertical="center"/>
    </xf>
    <xf numFmtId="2" fontId="13" fillId="6" borderId="36" xfId="0" applyNumberFormat="1" applyFont="1" applyFill="1" applyBorder="1" applyAlignment="1">
      <alignment horizontal="center" vertical="center"/>
    </xf>
    <xf numFmtId="14" fontId="14" fillId="5" borderId="37" xfId="0" applyNumberFormat="1" applyFont="1" applyFill="1" applyBorder="1" applyAlignment="1">
      <alignment horizontal="center" vertical="center" wrapText="1"/>
    </xf>
    <xf numFmtId="4" fontId="16" fillId="7" borderId="40" xfId="0" applyNumberFormat="1" applyFont="1" applyFill="1" applyBorder="1" applyAlignment="1">
      <alignment horizontal="center" vertical="center"/>
    </xf>
    <xf numFmtId="4" fontId="16" fillId="7" borderId="0" xfId="0" applyNumberFormat="1" applyFont="1" applyFill="1" applyAlignment="1">
      <alignment horizontal="center" vertical="center"/>
    </xf>
    <xf numFmtId="4" fontId="16" fillId="7" borderId="23" xfId="0" applyNumberFormat="1" applyFont="1" applyFill="1" applyBorder="1" applyAlignment="1">
      <alignment horizontal="center" vertical="center"/>
    </xf>
    <xf numFmtId="14" fontId="14" fillId="5" borderId="41" xfId="0" applyNumberFormat="1" applyFont="1" applyFill="1" applyBorder="1" applyAlignment="1">
      <alignment horizontal="center" vertical="center" wrapText="1"/>
    </xf>
    <xf numFmtId="14" fontId="14" fillId="5" borderId="42" xfId="0" applyNumberFormat="1" applyFont="1" applyFill="1" applyBorder="1" applyAlignment="1">
      <alignment horizontal="center" vertical="center" wrapText="1"/>
    </xf>
    <xf numFmtId="2" fontId="13" fillId="6" borderId="45" xfId="0" applyNumberFormat="1" applyFont="1" applyFill="1" applyBorder="1" applyAlignment="1">
      <alignment horizontal="center" vertical="center"/>
    </xf>
    <xf numFmtId="2" fontId="15" fillId="6" borderId="46" xfId="0" applyNumberFormat="1" applyFont="1" applyFill="1" applyBorder="1" applyAlignment="1">
      <alignment horizontal="center" vertical="center" wrapText="1"/>
    </xf>
    <xf numFmtId="2" fontId="15" fillId="6" borderId="47" xfId="0" applyNumberFormat="1" applyFont="1" applyFill="1" applyBorder="1" applyAlignment="1">
      <alignment horizontal="center" vertical="center" wrapText="1"/>
    </xf>
    <xf numFmtId="4" fontId="16" fillId="7" borderId="48" xfId="0" applyNumberFormat="1" applyFont="1" applyFill="1" applyBorder="1" applyAlignment="1">
      <alignment horizontal="center" vertical="center"/>
    </xf>
    <xf numFmtId="4" fontId="16" fillId="7" borderId="49" xfId="0" applyNumberFormat="1" applyFont="1" applyFill="1" applyBorder="1" applyAlignment="1">
      <alignment horizontal="center" vertical="center"/>
    </xf>
    <xf numFmtId="4" fontId="16" fillId="7" borderId="50" xfId="0" applyNumberFormat="1" applyFont="1" applyFill="1" applyBorder="1" applyAlignment="1">
      <alignment horizontal="center" vertical="center"/>
    </xf>
    <xf numFmtId="2" fontId="15" fillId="6" borderId="51" xfId="0" applyNumberFormat="1" applyFont="1" applyFill="1" applyBorder="1" applyAlignment="1">
      <alignment horizontal="center" vertical="center" wrapText="1"/>
    </xf>
    <xf numFmtId="2" fontId="15" fillId="6" borderId="52" xfId="0" applyNumberFormat="1" applyFont="1" applyFill="1" applyBorder="1" applyAlignment="1">
      <alignment horizontal="center" vertical="center" wrapText="1"/>
    </xf>
    <xf numFmtId="4" fontId="16" fillId="7" borderId="53" xfId="0" applyNumberFormat="1" applyFont="1" applyFill="1" applyBorder="1" applyAlignment="1">
      <alignment horizontal="center" vertical="center"/>
    </xf>
    <xf numFmtId="4" fontId="16" fillId="7" borderId="54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4" fontId="16" fillId="7" borderId="55" xfId="0" applyNumberFormat="1" applyFont="1" applyFill="1" applyBorder="1" applyAlignment="1">
      <alignment horizontal="center" vertical="center"/>
    </xf>
    <xf numFmtId="4" fontId="16" fillId="7" borderId="56" xfId="0" applyNumberFormat="1" applyFont="1" applyFill="1" applyBorder="1" applyAlignment="1">
      <alignment horizontal="center" vertical="center"/>
    </xf>
    <xf numFmtId="4" fontId="16" fillId="7" borderId="57" xfId="0" applyNumberFormat="1" applyFont="1" applyFill="1" applyBorder="1" applyAlignment="1">
      <alignment horizontal="center" vertical="center"/>
    </xf>
    <xf numFmtId="4" fontId="16" fillId="7" borderId="58" xfId="0" applyNumberFormat="1" applyFont="1" applyFill="1" applyBorder="1" applyAlignment="1">
      <alignment horizontal="center" vertical="center"/>
    </xf>
    <xf numFmtId="4" fontId="16" fillId="7" borderId="59" xfId="0" applyNumberFormat="1" applyFont="1" applyFill="1" applyBorder="1" applyAlignment="1">
      <alignment horizontal="center" vertical="center"/>
    </xf>
    <xf numFmtId="2" fontId="15" fillId="6" borderId="60" xfId="0" applyNumberFormat="1" applyFont="1" applyFill="1" applyBorder="1" applyAlignment="1">
      <alignment horizontal="center" vertical="center" wrapText="1"/>
    </xf>
    <xf numFmtId="2" fontId="15" fillId="6" borderId="61" xfId="0" applyNumberFormat="1" applyFont="1" applyFill="1" applyBorder="1" applyAlignment="1">
      <alignment horizontal="center" vertical="center" wrapText="1"/>
    </xf>
    <xf numFmtId="4" fontId="16" fillId="7" borderId="62" xfId="0" applyNumberFormat="1" applyFont="1" applyFill="1" applyBorder="1" applyAlignment="1">
      <alignment horizontal="center" vertical="center"/>
    </xf>
    <xf numFmtId="4" fontId="16" fillId="7" borderId="25" xfId="0" applyNumberFormat="1" applyFont="1" applyFill="1" applyBorder="1" applyAlignment="1">
      <alignment horizontal="center" vertical="center"/>
    </xf>
    <xf numFmtId="4" fontId="16" fillId="7" borderId="26" xfId="0" applyNumberFormat="1" applyFont="1" applyFill="1" applyBorder="1" applyAlignment="1">
      <alignment horizontal="center" vertical="center"/>
    </xf>
    <xf numFmtId="165" fontId="13" fillId="7" borderId="0" xfId="0" applyNumberFormat="1" applyFont="1" applyFill="1" applyAlignment="1">
      <alignment horizontal="center" vertical="center"/>
    </xf>
    <xf numFmtId="14" fontId="6" fillId="3" borderId="9" xfId="0" applyNumberFormat="1" applyFont="1" applyFill="1" applyBorder="1" applyAlignment="1">
      <alignment horizontal="center" vertical="center"/>
    </xf>
    <xf numFmtId="14" fontId="6" fillId="3" borderId="12" xfId="0" applyNumberFormat="1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14" fontId="2" fillId="3" borderId="5" xfId="0" applyNumberFormat="1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/>
    </xf>
    <xf numFmtId="14" fontId="3" fillId="3" borderId="6" xfId="0" applyNumberFormat="1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4" fontId="6" fillId="3" borderId="16" xfId="0" applyNumberFormat="1" applyFont="1" applyFill="1" applyBorder="1" applyAlignment="1">
      <alignment horizontal="center" vertical="center"/>
    </xf>
    <xf numFmtId="2" fontId="15" fillId="6" borderId="38" xfId="0" applyNumberFormat="1" applyFont="1" applyFill="1" applyBorder="1" applyAlignment="1">
      <alignment horizontal="center" vertical="center" wrapText="1"/>
    </xf>
    <xf numFmtId="2" fontId="15" fillId="6" borderId="39" xfId="0" applyNumberFormat="1" applyFont="1" applyFill="1" applyBorder="1" applyAlignment="1">
      <alignment horizontal="center" vertical="center" wrapText="1"/>
    </xf>
    <xf numFmtId="2" fontId="15" fillId="6" borderId="43" xfId="0" applyNumberFormat="1" applyFont="1" applyFill="1" applyBorder="1" applyAlignment="1">
      <alignment horizontal="center" vertical="center" wrapText="1"/>
    </xf>
    <xf numFmtId="2" fontId="15" fillId="6" borderId="44" xfId="0" applyNumberFormat="1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14" fontId="17" fillId="7" borderId="0" xfId="0" applyNumberFormat="1" applyFont="1" applyFill="1" applyAlignment="1">
      <alignment horizontal="center" vertical="center"/>
    </xf>
    <xf numFmtId="0" fontId="0" fillId="7" borderId="63" xfId="0" applyFill="1" applyBorder="1" applyAlignment="1">
      <alignment horizontal="center"/>
    </xf>
    <xf numFmtId="0" fontId="0" fillId="7" borderId="63" xfId="0" applyFill="1" applyBorder="1" applyAlignment="1">
      <alignment horizontal="center" wrapText="1"/>
    </xf>
    <xf numFmtId="2" fontId="0" fillId="7" borderId="63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7"/>
  <sheetViews>
    <sheetView zoomScaleNormal="100" workbookViewId="0">
      <selection activeCell="D4" sqref="D4"/>
    </sheetView>
  </sheetViews>
  <sheetFormatPr defaultRowHeight="15" x14ac:dyDescent="0.25"/>
  <cols>
    <col min="1" max="1" width="5.7109375" customWidth="1"/>
    <col min="2" max="2" width="10.710937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1" x14ac:dyDescent="0.25">
      <c r="A2" s="1"/>
      <c r="B2" s="59" t="s">
        <v>0</v>
      </c>
      <c r="C2" s="61" t="s">
        <v>1</v>
      </c>
      <c r="D2" s="63" t="s">
        <v>2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5"/>
    </row>
    <row r="3" spans="1:27" ht="17.25" thickTop="1" thickBot="1" x14ac:dyDescent="0.3">
      <c r="A3" s="1"/>
      <c r="B3" s="60"/>
      <c r="C3" s="62"/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3" t="s">
        <v>26</v>
      </c>
    </row>
    <row r="4" spans="1:27" ht="15.75" thickTop="1" x14ac:dyDescent="0.25">
      <c r="A4" s="4"/>
      <c r="B4" s="56">
        <v>46235</v>
      </c>
      <c r="C4" s="5" t="s">
        <v>27</v>
      </c>
      <c r="D4" s="6"/>
      <c r="E4" s="6"/>
      <c r="F4" s="6"/>
      <c r="G4" s="6"/>
      <c r="H4" s="6"/>
      <c r="I4" s="6"/>
      <c r="J4" s="6">
        <v>236.78</v>
      </c>
      <c r="K4" s="6">
        <v>190.315</v>
      </c>
      <c r="L4" s="6">
        <v>193.53733624</v>
      </c>
      <c r="M4" s="6"/>
      <c r="N4" s="6"/>
      <c r="O4" s="6"/>
      <c r="P4" s="6"/>
      <c r="Q4" s="6"/>
      <c r="R4" s="6"/>
      <c r="S4" s="6"/>
      <c r="T4" s="6">
        <v>134.34413748</v>
      </c>
      <c r="U4" s="6">
        <v>198.06935708</v>
      </c>
      <c r="V4" s="6">
        <v>306.48</v>
      </c>
      <c r="W4" s="6"/>
      <c r="X4" s="6"/>
      <c r="Y4" s="6"/>
      <c r="Z4" s="6"/>
      <c r="AA4" s="7"/>
    </row>
    <row r="5" spans="1:27" x14ac:dyDescent="0.25">
      <c r="A5" s="4"/>
      <c r="B5" s="57"/>
      <c r="C5" s="5" t="s">
        <v>28</v>
      </c>
      <c r="D5" s="6">
        <v>85.12</v>
      </c>
      <c r="E5" s="6">
        <v>81.84</v>
      </c>
      <c r="F5" s="6">
        <v>79.03</v>
      </c>
      <c r="G5" s="6">
        <v>77.900000000000006</v>
      </c>
      <c r="H5" s="6">
        <v>78.11</v>
      </c>
      <c r="I5" s="6">
        <v>79.13</v>
      </c>
      <c r="J5" s="6"/>
      <c r="K5" s="6"/>
      <c r="L5" s="6"/>
      <c r="M5" s="6">
        <v>55.519121060000003</v>
      </c>
      <c r="N5" s="6">
        <v>51.821064839999998</v>
      </c>
      <c r="O5" s="6">
        <v>18.66</v>
      </c>
      <c r="P5" s="6">
        <v>-17.847407409999999</v>
      </c>
      <c r="Q5" s="6">
        <v>-24.50500894</v>
      </c>
      <c r="R5" s="6">
        <v>-23.201745639999999</v>
      </c>
      <c r="S5" s="6">
        <v>-10.9</v>
      </c>
      <c r="T5" s="6"/>
      <c r="U5" s="6"/>
      <c r="V5" s="6"/>
      <c r="W5" s="6">
        <v>99.57</v>
      </c>
      <c r="X5" s="6">
        <v>100.57</v>
      </c>
      <c r="Y5" s="6">
        <v>96.56</v>
      </c>
      <c r="Z5" s="6">
        <v>72.223394220000003</v>
      </c>
      <c r="AA5" s="7">
        <v>85</v>
      </c>
    </row>
    <row r="6" spans="1:27" x14ac:dyDescent="0.25">
      <c r="A6" s="4"/>
      <c r="B6" s="57"/>
      <c r="C6" s="5" t="s">
        <v>29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</row>
    <row r="7" spans="1:27" ht="15.75" thickBot="1" x14ac:dyDescent="0.3">
      <c r="A7" s="4"/>
      <c r="B7" s="58"/>
      <c r="C7" s="8" t="s">
        <v>30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0"/>
    </row>
    <row r="8" spans="1:27" ht="15.75" thickTop="1" x14ac:dyDescent="0.25">
      <c r="A8" s="4"/>
      <c r="B8" s="56">
        <v>46236</v>
      </c>
      <c r="C8" s="5" t="s">
        <v>27</v>
      </c>
      <c r="D8" s="6"/>
      <c r="E8" s="6">
        <v>240.06</v>
      </c>
      <c r="F8" s="6"/>
      <c r="G8" s="6"/>
      <c r="H8" s="6"/>
      <c r="I8" s="6"/>
      <c r="J8" s="6">
        <v>228.62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>
        <v>294.37052111999998</v>
      </c>
      <c r="X8" s="6">
        <v>281.14999999999998</v>
      </c>
      <c r="Y8" s="6"/>
      <c r="Z8" s="6"/>
      <c r="AA8" s="7"/>
    </row>
    <row r="9" spans="1:27" x14ac:dyDescent="0.25">
      <c r="A9" s="4"/>
      <c r="B9" s="57"/>
      <c r="C9" s="5" t="s">
        <v>28</v>
      </c>
      <c r="D9" s="6">
        <v>85.21</v>
      </c>
      <c r="E9" s="6"/>
      <c r="F9" s="6">
        <v>78.510000000000005</v>
      </c>
      <c r="G9" s="6">
        <v>77.62</v>
      </c>
      <c r="H9" s="6">
        <v>77.319999999999993</v>
      </c>
      <c r="I9" s="6">
        <v>80.48</v>
      </c>
      <c r="J9" s="6"/>
      <c r="K9" s="6">
        <v>57.320434779999999</v>
      </c>
      <c r="L9" s="6">
        <v>49.762074159999997</v>
      </c>
      <c r="M9" s="6">
        <v>30.64433309</v>
      </c>
      <c r="N9" s="6">
        <v>-34.67498423</v>
      </c>
      <c r="O9" s="6">
        <v>-36.935796580000002</v>
      </c>
      <c r="P9" s="6">
        <v>-36.058810549999997</v>
      </c>
      <c r="Q9" s="6">
        <v>-35.913267779999998</v>
      </c>
      <c r="R9" s="6">
        <v>-34.997983789999999</v>
      </c>
      <c r="S9" s="6">
        <v>-31.6968</v>
      </c>
      <c r="T9" s="6">
        <v>22.082792059999999</v>
      </c>
      <c r="U9" s="6">
        <v>45.009814919999997</v>
      </c>
      <c r="V9" s="6">
        <v>61.667037039999997</v>
      </c>
      <c r="W9" s="6"/>
      <c r="X9" s="6"/>
      <c r="Y9" s="6">
        <v>71.995600780000004</v>
      </c>
      <c r="Z9" s="6">
        <v>75.152785320000007</v>
      </c>
      <c r="AA9" s="7">
        <v>99.52</v>
      </c>
    </row>
    <row r="10" spans="1:27" x14ac:dyDescent="0.25">
      <c r="A10" s="4"/>
      <c r="B10" s="57"/>
      <c r="C10" s="5" t="s">
        <v>29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7"/>
    </row>
    <row r="11" spans="1:27" ht="15.75" thickBot="1" x14ac:dyDescent="0.3">
      <c r="A11" s="4"/>
      <c r="B11" s="58"/>
      <c r="C11" s="8" t="s">
        <v>30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0"/>
    </row>
    <row r="12" spans="1:27" ht="15.75" thickTop="1" x14ac:dyDescent="0.25">
      <c r="A12" s="4"/>
      <c r="B12" s="56">
        <v>46237</v>
      </c>
      <c r="C12" s="5" t="s">
        <v>27</v>
      </c>
      <c r="D12" s="6"/>
      <c r="E12" s="6">
        <v>261.45</v>
      </c>
      <c r="F12" s="6">
        <v>247.43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>
        <v>361.38905348999998</v>
      </c>
      <c r="Z12" s="6">
        <v>319.89786047000001</v>
      </c>
      <c r="AA12" s="7">
        <v>270.12</v>
      </c>
    </row>
    <row r="13" spans="1:27" x14ac:dyDescent="0.25">
      <c r="A13" s="4"/>
      <c r="B13" s="57"/>
      <c r="C13" s="5" t="s">
        <v>28</v>
      </c>
      <c r="D13" s="6">
        <v>96.64</v>
      </c>
      <c r="E13" s="6"/>
      <c r="F13" s="6"/>
      <c r="G13" s="6">
        <v>77.709999999999994</v>
      </c>
      <c r="H13" s="6">
        <v>82.14</v>
      </c>
      <c r="I13" s="6">
        <v>88.03</v>
      </c>
      <c r="J13" s="6">
        <v>89.08</v>
      </c>
      <c r="K13" s="6">
        <v>54.4512371</v>
      </c>
      <c r="L13" s="6">
        <v>69.094488190000007</v>
      </c>
      <c r="M13" s="6">
        <v>54.871828979999997</v>
      </c>
      <c r="N13" s="6">
        <v>39.057739789999999</v>
      </c>
      <c r="O13" s="6">
        <v>37.056909570000002</v>
      </c>
      <c r="P13" s="6">
        <v>24.936565399999999</v>
      </c>
      <c r="Q13" s="6">
        <v>36.450645620000003</v>
      </c>
      <c r="R13" s="6">
        <v>43.21123575</v>
      </c>
      <c r="S13" s="6">
        <v>55.23273262</v>
      </c>
      <c r="T13" s="6">
        <v>42.891828789999998</v>
      </c>
      <c r="U13" s="6">
        <v>63.93750988</v>
      </c>
      <c r="V13" s="6">
        <v>142.08000000000001</v>
      </c>
      <c r="W13" s="6">
        <v>204.56</v>
      </c>
      <c r="X13" s="6">
        <v>118.87514493</v>
      </c>
      <c r="Y13" s="6"/>
      <c r="Z13" s="6"/>
      <c r="AA13" s="7"/>
    </row>
    <row r="14" spans="1:27" x14ac:dyDescent="0.25">
      <c r="A14" s="4"/>
      <c r="B14" s="57"/>
      <c r="C14" s="5" t="s">
        <v>29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7"/>
    </row>
    <row r="15" spans="1:27" ht="15.75" thickBot="1" x14ac:dyDescent="0.3">
      <c r="A15" s="4"/>
      <c r="B15" s="58"/>
      <c r="C15" s="8" t="s">
        <v>30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</row>
    <row r="16" spans="1:27" ht="15.75" thickTop="1" x14ac:dyDescent="0.25">
      <c r="A16" s="4"/>
      <c r="B16" s="56">
        <v>46238</v>
      </c>
      <c r="C16" s="5" t="s">
        <v>27</v>
      </c>
      <c r="D16" s="6">
        <v>268.38967742</v>
      </c>
      <c r="E16" s="6">
        <v>266.22924088000002</v>
      </c>
      <c r="F16" s="6">
        <v>243.56541523999999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>
        <v>154.23504703</v>
      </c>
      <c r="T16" s="6">
        <v>182.83021805000001</v>
      </c>
      <c r="U16" s="6"/>
      <c r="V16" s="6">
        <v>380.02698234000002</v>
      </c>
      <c r="W16" s="6">
        <v>544.52536584999996</v>
      </c>
      <c r="X16" s="6"/>
      <c r="Y16" s="6"/>
      <c r="Z16" s="6"/>
      <c r="AA16" s="7"/>
    </row>
    <row r="17" spans="1:27" x14ac:dyDescent="0.25">
      <c r="A17" s="1"/>
      <c r="B17" s="57"/>
      <c r="C17" s="5" t="s">
        <v>28</v>
      </c>
      <c r="D17" s="6"/>
      <c r="E17" s="6"/>
      <c r="F17" s="6"/>
      <c r="G17" s="6">
        <v>87.07</v>
      </c>
      <c r="H17" s="6">
        <v>82.8</v>
      </c>
      <c r="I17" s="6">
        <v>85.43</v>
      </c>
      <c r="J17" s="6">
        <v>86.32</v>
      </c>
      <c r="K17" s="6">
        <v>84.75</v>
      </c>
      <c r="L17" s="6">
        <v>78.007348140000005</v>
      </c>
      <c r="M17" s="6">
        <v>70.442896070000003</v>
      </c>
      <c r="N17" s="6">
        <v>56.818214879999999</v>
      </c>
      <c r="O17" s="6">
        <v>34.270129869999998</v>
      </c>
      <c r="P17" s="6">
        <v>26.383548390000001</v>
      </c>
      <c r="Q17" s="6">
        <v>25.900891900000001</v>
      </c>
      <c r="R17" s="6">
        <v>25.413548389999999</v>
      </c>
      <c r="S17" s="6"/>
      <c r="T17" s="6"/>
      <c r="U17" s="6">
        <v>56.170157629999999</v>
      </c>
      <c r="V17" s="6"/>
      <c r="W17" s="6"/>
      <c r="X17" s="6">
        <v>198.56</v>
      </c>
      <c r="Y17" s="6">
        <v>140.24</v>
      </c>
      <c r="Z17" s="6">
        <v>126.18</v>
      </c>
      <c r="AA17" s="7">
        <v>81.210400000000007</v>
      </c>
    </row>
    <row r="18" spans="1:27" x14ac:dyDescent="0.25">
      <c r="A18" s="1"/>
      <c r="B18" s="57"/>
      <c r="C18" s="5" t="s">
        <v>29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7"/>
    </row>
    <row r="19" spans="1:27" ht="15.75" thickBot="1" x14ac:dyDescent="0.3">
      <c r="A19" s="1"/>
      <c r="B19" s="58"/>
      <c r="C19" s="8" t="s">
        <v>30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0"/>
    </row>
    <row r="20" spans="1:27" ht="15.75" thickTop="1" x14ac:dyDescent="0.25">
      <c r="A20" s="4"/>
      <c r="B20" s="56">
        <v>46239</v>
      </c>
      <c r="C20" s="5" t="s">
        <v>27</v>
      </c>
      <c r="D20" s="6"/>
      <c r="E20" s="6">
        <v>264.77999999999997</v>
      </c>
      <c r="F20" s="6"/>
      <c r="G20" s="6"/>
      <c r="H20" s="6"/>
      <c r="I20" s="6"/>
      <c r="J20" s="6"/>
      <c r="K20" s="6">
        <v>252.8</v>
      </c>
      <c r="L20" s="6"/>
      <c r="M20" s="6"/>
      <c r="N20" s="6"/>
      <c r="O20" s="6"/>
      <c r="P20" s="6"/>
      <c r="Q20" s="6"/>
      <c r="R20" s="6">
        <v>136.01607917999999</v>
      </c>
      <c r="S20" s="6">
        <v>133.84961756999999</v>
      </c>
      <c r="T20" s="6">
        <v>165.77319808999999</v>
      </c>
      <c r="U20" s="6">
        <v>332.46150147999998</v>
      </c>
      <c r="V20" s="6">
        <v>362.71585365999999</v>
      </c>
      <c r="W20" s="6">
        <v>439.82585366000001</v>
      </c>
      <c r="X20" s="6"/>
      <c r="Y20" s="6"/>
      <c r="Z20" s="6"/>
      <c r="AA20" s="7"/>
    </row>
    <row r="21" spans="1:27" x14ac:dyDescent="0.25">
      <c r="A21" s="1"/>
      <c r="B21" s="57"/>
      <c r="C21" s="5" t="s">
        <v>28</v>
      </c>
      <c r="D21" s="6">
        <v>95.86</v>
      </c>
      <c r="E21" s="6"/>
      <c r="F21" s="6">
        <v>87.41</v>
      </c>
      <c r="G21" s="6">
        <v>83.83</v>
      </c>
      <c r="H21" s="6">
        <v>84.83</v>
      </c>
      <c r="I21" s="6">
        <v>91.7</v>
      </c>
      <c r="J21" s="6">
        <v>98.25</v>
      </c>
      <c r="K21" s="6"/>
      <c r="L21" s="6">
        <v>46.665290830000004</v>
      </c>
      <c r="M21" s="6">
        <v>49.941663509999998</v>
      </c>
      <c r="N21" s="6">
        <v>24.796511859999999</v>
      </c>
      <c r="O21" s="6">
        <v>28.029449620000001</v>
      </c>
      <c r="P21" s="6">
        <v>26.43333333</v>
      </c>
      <c r="Q21" s="6">
        <v>25.87354839</v>
      </c>
      <c r="R21" s="6"/>
      <c r="S21" s="6"/>
      <c r="T21" s="6"/>
      <c r="U21" s="6"/>
      <c r="V21" s="6"/>
      <c r="W21" s="6"/>
      <c r="X21" s="6">
        <v>161.32</v>
      </c>
      <c r="Y21" s="6">
        <v>137.78</v>
      </c>
      <c r="Z21" s="6">
        <v>121.33</v>
      </c>
      <c r="AA21" s="7">
        <v>110.67</v>
      </c>
    </row>
    <row r="22" spans="1:27" x14ac:dyDescent="0.25">
      <c r="A22" s="1"/>
      <c r="B22" s="57"/>
      <c r="C22" s="5" t="s">
        <v>29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7"/>
    </row>
    <row r="23" spans="1:27" ht="15.75" thickBot="1" x14ac:dyDescent="0.3">
      <c r="A23" s="1"/>
      <c r="B23" s="58"/>
      <c r="C23" s="8" t="s">
        <v>30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0"/>
    </row>
    <row r="24" spans="1:27" ht="15.75" thickTop="1" x14ac:dyDescent="0.25">
      <c r="A24" s="4"/>
      <c r="B24" s="56">
        <v>46240</v>
      </c>
      <c r="C24" s="5" t="s">
        <v>27</v>
      </c>
      <c r="D24" s="6">
        <v>286.33999999999997</v>
      </c>
      <c r="E24" s="6">
        <v>257.82</v>
      </c>
      <c r="F24" s="6"/>
      <c r="G24" s="6"/>
      <c r="H24" s="6"/>
      <c r="I24" s="6"/>
      <c r="J24" s="6"/>
      <c r="K24" s="6"/>
      <c r="L24" s="6">
        <v>202.52637537999999</v>
      </c>
      <c r="M24" s="6">
        <v>154.93</v>
      </c>
      <c r="N24" s="6"/>
      <c r="O24" s="6">
        <v>154.16999999999999</v>
      </c>
      <c r="P24" s="6">
        <v>157.08195423000001</v>
      </c>
      <c r="Q24" s="6">
        <v>152.23083081999999</v>
      </c>
      <c r="R24" s="6">
        <v>156.40413273999999</v>
      </c>
      <c r="S24" s="6">
        <v>168.60708385999999</v>
      </c>
      <c r="T24" s="6">
        <v>250.71490145000001</v>
      </c>
      <c r="U24" s="6">
        <v>317.41660145999998</v>
      </c>
      <c r="V24" s="6"/>
      <c r="W24" s="6"/>
      <c r="X24" s="6"/>
      <c r="Y24" s="6"/>
      <c r="Z24" s="6"/>
      <c r="AA24" s="7"/>
    </row>
    <row r="25" spans="1:27" x14ac:dyDescent="0.25">
      <c r="A25" s="1"/>
      <c r="B25" s="57"/>
      <c r="C25" s="5" t="s">
        <v>28</v>
      </c>
      <c r="D25" s="6"/>
      <c r="E25" s="6"/>
      <c r="F25" s="6">
        <v>80.27</v>
      </c>
      <c r="G25" s="6">
        <v>76.44</v>
      </c>
      <c r="H25" s="6">
        <v>77.37</v>
      </c>
      <c r="I25" s="6">
        <v>81.459999999999994</v>
      </c>
      <c r="J25" s="6">
        <v>94.46</v>
      </c>
      <c r="K25" s="6">
        <v>58.234131929999997</v>
      </c>
      <c r="L25" s="6"/>
      <c r="M25" s="6"/>
      <c r="N25" s="6">
        <v>54.96</v>
      </c>
      <c r="O25" s="6"/>
      <c r="P25" s="6"/>
      <c r="Q25" s="6"/>
      <c r="R25" s="6"/>
      <c r="S25" s="6"/>
      <c r="T25" s="6"/>
      <c r="U25" s="6"/>
      <c r="V25" s="6">
        <v>146.36000000000001</v>
      </c>
      <c r="W25" s="6">
        <v>89.949428440000005</v>
      </c>
      <c r="X25" s="6">
        <v>89.49</v>
      </c>
      <c r="Y25" s="6">
        <v>133.49</v>
      </c>
      <c r="Z25" s="6">
        <v>129.54</v>
      </c>
      <c r="AA25" s="7">
        <v>113.27</v>
      </c>
    </row>
    <row r="26" spans="1:27" x14ac:dyDescent="0.25">
      <c r="A26" s="1"/>
      <c r="B26" s="57"/>
      <c r="C26" s="5" t="s">
        <v>29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7"/>
    </row>
    <row r="27" spans="1:27" ht="15.75" thickBot="1" x14ac:dyDescent="0.3">
      <c r="A27" s="1"/>
      <c r="B27" s="58"/>
      <c r="C27" s="8" t="s">
        <v>30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</row>
    <row r="28" spans="1:27" ht="15.75" thickTop="1" x14ac:dyDescent="0.25">
      <c r="A28" s="4"/>
      <c r="B28" s="56">
        <v>46241</v>
      </c>
      <c r="C28" s="5" t="s">
        <v>27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>
        <v>128.20337627000001</v>
      </c>
      <c r="Q28" s="6">
        <v>140.01671382000001</v>
      </c>
      <c r="R28" s="6">
        <v>145.31378558</v>
      </c>
      <c r="S28" s="6">
        <v>165.46500068</v>
      </c>
      <c r="T28" s="6"/>
      <c r="U28" s="6"/>
      <c r="V28" s="6"/>
      <c r="W28" s="6"/>
      <c r="X28" s="6"/>
      <c r="Y28" s="6"/>
      <c r="Z28" s="6"/>
      <c r="AA28" s="7"/>
    </row>
    <row r="29" spans="1:27" x14ac:dyDescent="0.25">
      <c r="A29" s="1"/>
      <c r="B29" s="57"/>
      <c r="C29" s="5" t="s">
        <v>28</v>
      </c>
      <c r="D29" s="6">
        <v>89.44</v>
      </c>
      <c r="E29" s="6">
        <v>78.03</v>
      </c>
      <c r="F29" s="6">
        <v>76.510000000000005</v>
      </c>
      <c r="G29" s="6">
        <v>68.92</v>
      </c>
      <c r="H29" s="6">
        <v>70.739999999999995</v>
      </c>
      <c r="I29" s="6">
        <v>80.06</v>
      </c>
      <c r="J29" s="6">
        <v>85.27</v>
      </c>
      <c r="K29" s="6">
        <v>78.02</v>
      </c>
      <c r="L29" s="6">
        <v>54.526938780000002</v>
      </c>
      <c r="M29" s="6">
        <v>42.954737510000001</v>
      </c>
      <c r="N29" s="6">
        <v>31.402592590000001</v>
      </c>
      <c r="O29" s="6">
        <v>29.662592589999999</v>
      </c>
      <c r="P29" s="6"/>
      <c r="Q29" s="6"/>
      <c r="R29" s="6"/>
      <c r="S29" s="6"/>
      <c r="T29" s="6">
        <v>62.053181430000002</v>
      </c>
      <c r="U29" s="6">
        <v>67.514946230000007</v>
      </c>
      <c r="V29" s="6">
        <v>84.469073649999999</v>
      </c>
      <c r="W29" s="6">
        <v>88.498187419999994</v>
      </c>
      <c r="X29" s="6">
        <v>73.806928940000006</v>
      </c>
      <c r="Y29" s="6">
        <v>81.487467190000004</v>
      </c>
      <c r="Z29" s="6">
        <v>71.669526500000003</v>
      </c>
      <c r="AA29" s="7">
        <v>58.654147549999998</v>
      </c>
    </row>
    <row r="30" spans="1:27" x14ac:dyDescent="0.25">
      <c r="A30" s="1"/>
      <c r="B30" s="57"/>
      <c r="C30" s="5" t="s">
        <v>29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7"/>
    </row>
    <row r="31" spans="1:27" ht="15.75" thickBot="1" x14ac:dyDescent="0.3">
      <c r="A31" s="1"/>
      <c r="B31" s="58"/>
      <c r="C31" s="8" t="s">
        <v>30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10"/>
    </row>
    <row r="32" spans="1:27" ht="15.75" thickTop="1" x14ac:dyDescent="0.25">
      <c r="A32" s="4"/>
      <c r="B32" s="56">
        <v>46242</v>
      </c>
      <c r="C32" s="5" t="s">
        <v>27</v>
      </c>
      <c r="D32" s="6"/>
      <c r="E32" s="6"/>
      <c r="F32" s="6"/>
      <c r="G32" s="6"/>
      <c r="H32" s="6"/>
      <c r="I32" s="6"/>
      <c r="J32" s="6"/>
      <c r="K32" s="6"/>
      <c r="L32" s="6">
        <v>172.55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>
        <v>286.16000000000003</v>
      </c>
      <c r="Y32" s="6"/>
      <c r="Z32" s="6"/>
      <c r="AA32" s="7"/>
    </row>
    <row r="33" spans="1:27" x14ac:dyDescent="0.25">
      <c r="A33" s="1"/>
      <c r="B33" s="57"/>
      <c r="C33" s="5" t="s">
        <v>28</v>
      </c>
      <c r="D33" s="6">
        <v>48</v>
      </c>
      <c r="E33" s="6">
        <v>46.385722319999999</v>
      </c>
      <c r="F33" s="6">
        <v>43.901111110000002</v>
      </c>
      <c r="G33" s="6">
        <v>44.371111110000001</v>
      </c>
      <c r="H33" s="6">
        <v>43.740909090000002</v>
      </c>
      <c r="I33" s="6">
        <v>44.475296200000003</v>
      </c>
      <c r="J33" s="6">
        <v>73.22</v>
      </c>
      <c r="K33" s="6">
        <v>47.064096970000001</v>
      </c>
      <c r="L33" s="6"/>
      <c r="M33" s="6">
        <v>30.63717956</v>
      </c>
      <c r="N33" s="6">
        <v>-33.841699159999997</v>
      </c>
      <c r="O33" s="6">
        <v>-30.617086969999999</v>
      </c>
      <c r="P33" s="6">
        <v>-27.43307995</v>
      </c>
      <c r="Q33" s="6">
        <v>-19.267202529999999</v>
      </c>
      <c r="R33" s="6">
        <v>-14.58</v>
      </c>
      <c r="S33" s="6">
        <v>-5.51</v>
      </c>
      <c r="T33" s="6">
        <v>22.92125828</v>
      </c>
      <c r="U33" s="6">
        <v>42.748292679999999</v>
      </c>
      <c r="V33" s="6">
        <v>51.23471292</v>
      </c>
      <c r="W33" s="6">
        <v>89.31</v>
      </c>
      <c r="X33" s="6"/>
      <c r="Y33" s="6">
        <v>90.59</v>
      </c>
      <c r="Z33" s="6">
        <v>85.43</v>
      </c>
      <c r="AA33" s="7">
        <v>67.617049460000004</v>
      </c>
    </row>
    <row r="34" spans="1:27" x14ac:dyDescent="0.25">
      <c r="A34" s="1"/>
      <c r="B34" s="57"/>
      <c r="C34" s="5" t="s">
        <v>29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7"/>
    </row>
    <row r="35" spans="1:27" ht="15.75" thickBot="1" x14ac:dyDescent="0.3">
      <c r="A35" s="1"/>
      <c r="B35" s="58"/>
      <c r="C35" s="8" t="s">
        <v>30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10"/>
    </row>
    <row r="36" spans="1:27" ht="15.75" thickTop="1" x14ac:dyDescent="0.25">
      <c r="A36" s="4"/>
      <c r="B36" s="56">
        <v>46243</v>
      </c>
      <c r="C36" s="5" t="s">
        <v>27</v>
      </c>
      <c r="D36" s="6"/>
      <c r="E36" s="6"/>
      <c r="F36" s="6"/>
      <c r="G36" s="6"/>
      <c r="H36" s="6"/>
      <c r="I36" s="6"/>
      <c r="J36" s="6">
        <v>197.7</v>
      </c>
      <c r="K36" s="6">
        <v>171.74</v>
      </c>
      <c r="L36" s="6">
        <v>121.21610702</v>
      </c>
      <c r="M36" s="6">
        <v>84.462259410000001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7">
        <v>243.86</v>
      </c>
    </row>
    <row r="37" spans="1:27" x14ac:dyDescent="0.25">
      <c r="A37" s="1"/>
      <c r="B37" s="57"/>
      <c r="C37" s="5" t="s">
        <v>28</v>
      </c>
      <c r="D37" s="6">
        <v>43.73</v>
      </c>
      <c r="E37" s="6">
        <v>69.680000000000007</v>
      </c>
      <c r="F37" s="6">
        <v>68.22</v>
      </c>
      <c r="G37" s="6">
        <v>66.98</v>
      </c>
      <c r="H37" s="6">
        <v>67.02</v>
      </c>
      <c r="I37" s="6">
        <v>67.5</v>
      </c>
      <c r="J37" s="6"/>
      <c r="K37" s="6"/>
      <c r="L37" s="6"/>
      <c r="M37" s="6"/>
      <c r="N37" s="6">
        <v>-39.72</v>
      </c>
      <c r="O37" s="6">
        <v>-39.413296019999997</v>
      </c>
      <c r="P37" s="6">
        <v>-39.527294140000002</v>
      </c>
      <c r="Q37" s="6">
        <v>-40.020000000000003</v>
      </c>
      <c r="R37" s="6">
        <v>-39.294330940000002</v>
      </c>
      <c r="S37" s="6">
        <v>-39.22232339</v>
      </c>
      <c r="T37" s="6">
        <v>-19.08022106</v>
      </c>
      <c r="U37" s="6">
        <v>35.04519063</v>
      </c>
      <c r="V37" s="6">
        <v>78.78</v>
      </c>
      <c r="W37" s="6">
        <v>69.939221709999998</v>
      </c>
      <c r="X37" s="6">
        <v>64.786734240000001</v>
      </c>
      <c r="Y37" s="6">
        <v>52.39</v>
      </c>
      <c r="Z37" s="6">
        <v>51.15</v>
      </c>
      <c r="AA37" s="7"/>
    </row>
    <row r="38" spans="1:27" x14ac:dyDescent="0.25">
      <c r="A38" s="1"/>
      <c r="B38" s="57"/>
      <c r="C38" s="5" t="s">
        <v>29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7"/>
    </row>
    <row r="39" spans="1:27" ht="15.75" thickBot="1" x14ac:dyDescent="0.3">
      <c r="A39" s="1"/>
      <c r="B39" s="58"/>
      <c r="C39" s="8" t="s">
        <v>30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10"/>
    </row>
    <row r="40" spans="1:27" ht="15.75" thickTop="1" x14ac:dyDescent="0.25">
      <c r="A40" s="4"/>
      <c r="B40" s="56">
        <v>46244</v>
      </c>
      <c r="C40" s="5" t="s">
        <v>27</v>
      </c>
      <c r="D40" s="6">
        <v>221.69</v>
      </c>
      <c r="E40" s="6">
        <v>214.49</v>
      </c>
      <c r="F40" s="6">
        <v>203.58</v>
      </c>
      <c r="G40" s="6">
        <v>194.15</v>
      </c>
      <c r="H40" s="6">
        <v>192.05</v>
      </c>
      <c r="I40" s="6">
        <v>214.62</v>
      </c>
      <c r="J40" s="6">
        <v>247.38</v>
      </c>
      <c r="K40" s="6">
        <v>248.3</v>
      </c>
      <c r="L40" s="6">
        <v>220.9464457</v>
      </c>
      <c r="M40" s="6">
        <v>208.32</v>
      </c>
      <c r="N40" s="6"/>
      <c r="O40" s="6"/>
      <c r="P40" s="6"/>
      <c r="Q40" s="6">
        <v>116.43566906</v>
      </c>
      <c r="R40" s="6">
        <v>162.6</v>
      </c>
      <c r="S40" s="6">
        <v>151.42245695</v>
      </c>
      <c r="T40" s="6">
        <v>201.69818373000001</v>
      </c>
      <c r="U40" s="6"/>
      <c r="V40" s="6">
        <v>323.11479888000002</v>
      </c>
      <c r="W40" s="6">
        <v>349.80463415000003</v>
      </c>
      <c r="X40" s="6">
        <v>337.53463414999999</v>
      </c>
      <c r="Y40" s="6">
        <v>280.41463414999998</v>
      </c>
      <c r="Z40" s="6">
        <v>323.39999999999998</v>
      </c>
      <c r="AA40" s="7">
        <v>298.08</v>
      </c>
    </row>
    <row r="41" spans="1:27" x14ac:dyDescent="0.25">
      <c r="A41" s="1"/>
      <c r="B41" s="57"/>
      <c r="C41" s="5" t="s">
        <v>28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>
        <v>34.48809524</v>
      </c>
      <c r="O41" s="6">
        <v>27.656591639999998</v>
      </c>
      <c r="P41" s="6">
        <v>29.058815559999999</v>
      </c>
      <c r="Q41" s="6"/>
      <c r="R41" s="6"/>
      <c r="S41" s="6"/>
      <c r="T41" s="6"/>
      <c r="U41" s="6">
        <v>88.71</v>
      </c>
      <c r="V41" s="6"/>
      <c r="W41" s="6"/>
      <c r="X41" s="6"/>
      <c r="Y41" s="6"/>
      <c r="Z41" s="6"/>
      <c r="AA41" s="7"/>
    </row>
    <row r="42" spans="1:27" x14ac:dyDescent="0.25">
      <c r="A42" s="1"/>
      <c r="B42" s="57"/>
      <c r="C42" s="5" t="s">
        <v>29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7"/>
    </row>
    <row r="43" spans="1:27" ht="15.75" thickBot="1" x14ac:dyDescent="0.3">
      <c r="A43" s="1"/>
      <c r="B43" s="58"/>
      <c r="C43" s="8" t="s">
        <v>30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10"/>
    </row>
    <row r="44" spans="1:27" ht="15.75" thickTop="1" x14ac:dyDescent="0.25">
      <c r="A44" s="4"/>
      <c r="B44" s="56">
        <v>46245</v>
      </c>
      <c r="C44" s="5" t="s">
        <v>27</v>
      </c>
      <c r="D44" s="6">
        <v>301.49</v>
      </c>
      <c r="E44" s="6">
        <v>254.6</v>
      </c>
      <c r="F44" s="6"/>
      <c r="G44" s="6">
        <v>216.14</v>
      </c>
      <c r="H44" s="6">
        <v>215.13</v>
      </c>
      <c r="I44" s="6">
        <v>241.5</v>
      </c>
      <c r="J44" s="6">
        <v>245.88</v>
      </c>
      <c r="K44" s="6">
        <v>238.32</v>
      </c>
      <c r="L44" s="6">
        <v>221.93</v>
      </c>
      <c r="M44" s="6"/>
      <c r="N44" s="6"/>
      <c r="O44" s="6"/>
      <c r="P44" s="6">
        <v>103.01</v>
      </c>
      <c r="Q44" s="6">
        <v>97.5</v>
      </c>
      <c r="R44" s="6"/>
      <c r="S44" s="6"/>
      <c r="T44" s="6">
        <v>183.66</v>
      </c>
      <c r="U44" s="6"/>
      <c r="V44" s="6"/>
      <c r="W44" s="6"/>
      <c r="X44" s="6">
        <v>367.71</v>
      </c>
      <c r="Y44" s="6">
        <v>321</v>
      </c>
      <c r="Z44" s="6">
        <v>301.58999999999997</v>
      </c>
      <c r="AA44" s="7">
        <v>240.42598369999999</v>
      </c>
    </row>
    <row r="45" spans="1:27" x14ac:dyDescent="0.25">
      <c r="A45" s="1"/>
      <c r="B45" s="57"/>
      <c r="C45" s="5" t="s">
        <v>28</v>
      </c>
      <c r="D45" s="6"/>
      <c r="E45" s="6"/>
      <c r="F45" s="6">
        <v>73.91</v>
      </c>
      <c r="G45" s="6"/>
      <c r="H45" s="6"/>
      <c r="I45" s="6"/>
      <c r="J45" s="6"/>
      <c r="K45" s="6"/>
      <c r="L45" s="6"/>
      <c r="M45" s="6">
        <v>42.409233870000001</v>
      </c>
      <c r="N45" s="6">
        <v>21.17</v>
      </c>
      <c r="O45" s="6">
        <v>37.42</v>
      </c>
      <c r="P45" s="6"/>
      <c r="Q45" s="6"/>
      <c r="R45" s="6">
        <v>43.16</v>
      </c>
      <c r="S45" s="6">
        <v>33.63332767</v>
      </c>
      <c r="T45" s="6"/>
      <c r="U45" s="6">
        <v>92.1</v>
      </c>
      <c r="V45" s="6">
        <v>112.01</v>
      </c>
      <c r="W45" s="6">
        <v>115.25</v>
      </c>
      <c r="X45" s="6"/>
      <c r="Y45" s="6"/>
      <c r="Z45" s="6"/>
      <c r="AA45" s="7"/>
    </row>
    <row r="46" spans="1:27" x14ac:dyDescent="0.25">
      <c r="A46" s="1"/>
      <c r="B46" s="57"/>
      <c r="C46" s="5" t="s">
        <v>29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7"/>
    </row>
    <row r="47" spans="1:27" ht="15.75" thickBot="1" x14ac:dyDescent="0.3">
      <c r="A47" s="1"/>
      <c r="B47" s="58"/>
      <c r="C47" s="8" t="s">
        <v>30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10"/>
    </row>
    <row r="48" spans="1:27" ht="15.75" thickTop="1" x14ac:dyDescent="0.25">
      <c r="A48" s="4"/>
      <c r="B48" s="56">
        <v>46246</v>
      </c>
      <c r="C48" s="5" t="s">
        <v>27</v>
      </c>
      <c r="D48" s="6">
        <v>239.36</v>
      </c>
      <c r="E48" s="6">
        <v>205.91686181</v>
      </c>
      <c r="F48" s="6"/>
      <c r="G48" s="6">
        <v>209.63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>
        <v>435.32825589999999</v>
      </c>
      <c r="X48" s="6">
        <v>448.01</v>
      </c>
      <c r="Y48" s="6">
        <v>314.15542819000001</v>
      </c>
      <c r="Z48" s="6">
        <v>285.99</v>
      </c>
      <c r="AA48" s="7">
        <v>258.14999999999998</v>
      </c>
    </row>
    <row r="49" spans="1:27" x14ac:dyDescent="0.25">
      <c r="A49" s="1"/>
      <c r="B49" s="57"/>
      <c r="C49" s="5" t="s">
        <v>28</v>
      </c>
      <c r="D49" s="6"/>
      <c r="E49" s="6"/>
      <c r="F49" s="6">
        <v>71.650000000000006</v>
      </c>
      <c r="G49" s="6"/>
      <c r="H49" s="6">
        <v>69.95</v>
      </c>
      <c r="I49" s="6">
        <v>76.75</v>
      </c>
      <c r="J49" s="6">
        <v>66.399783029999995</v>
      </c>
      <c r="K49" s="6">
        <v>51.4876924</v>
      </c>
      <c r="L49" s="6">
        <v>49.447802109999998</v>
      </c>
      <c r="M49" s="6">
        <v>62.587566690000003</v>
      </c>
      <c r="N49" s="6">
        <v>41.352199630000001</v>
      </c>
      <c r="O49" s="6">
        <v>19.74231924</v>
      </c>
      <c r="P49" s="6">
        <v>-6.97</v>
      </c>
      <c r="Q49" s="6">
        <v>-2.4500000000000002</v>
      </c>
      <c r="R49" s="6">
        <v>23.276491109999998</v>
      </c>
      <c r="S49" s="6">
        <v>44.675054289999999</v>
      </c>
      <c r="T49" s="6">
        <v>36.33087484</v>
      </c>
      <c r="U49" s="6">
        <v>52.466143029999998</v>
      </c>
      <c r="V49" s="6">
        <v>94.56</v>
      </c>
      <c r="W49" s="6"/>
      <c r="X49" s="6"/>
      <c r="Y49" s="6"/>
      <c r="Z49" s="6"/>
      <c r="AA49" s="7"/>
    </row>
    <row r="50" spans="1:27" x14ac:dyDescent="0.25">
      <c r="A50" s="1"/>
      <c r="B50" s="57"/>
      <c r="C50" s="5" t="s">
        <v>29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7"/>
    </row>
    <row r="51" spans="1:27" ht="15.75" thickBot="1" x14ac:dyDescent="0.3">
      <c r="A51" s="1"/>
      <c r="B51" s="58"/>
      <c r="C51" s="8" t="s">
        <v>30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0"/>
    </row>
    <row r="52" spans="1:27" ht="15.75" thickTop="1" x14ac:dyDescent="0.25">
      <c r="A52" s="4"/>
      <c r="B52" s="56">
        <v>46247</v>
      </c>
      <c r="C52" s="5" t="s">
        <v>27</v>
      </c>
      <c r="D52" s="6"/>
      <c r="E52" s="6">
        <v>191.83545455000001</v>
      </c>
      <c r="F52" s="6">
        <v>215.13</v>
      </c>
      <c r="G52" s="6"/>
      <c r="H52" s="6"/>
      <c r="I52" s="6"/>
      <c r="J52" s="6"/>
      <c r="K52" s="6">
        <v>256.64999999999998</v>
      </c>
      <c r="L52" s="6"/>
      <c r="M52" s="6">
        <v>178.14538383999999</v>
      </c>
      <c r="N52" s="6">
        <v>165.81</v>
      </c>
      <c r="O52" s="6"/>
      <c r="P52" s="6"/>
      <c r="Q52" s="6">
        <v>154.38</v>
      </c>
      <c r="R52" s="6">
        <v>137.77189509999999</v>
      </c>
      <c r="S52" s="6">
        <v>132.21491015000001</v>
      </c>
      <c r="T52" s="6">
        <v>158.86147392000001</v>
      </c>
      <c r="U52" s="6">
        <v>200.98360769000001</v>
      </c>
      <c r="V52" s="6"/>
      <c r="W52" s="6"/>
      <c r="X52" s="6"/>
      <c r="Y52" s="6"/>
      <c r="Z52" s="6"/>
      <c r="AA52" s="7"/>
    </row>
    <row r="53" spans="1:27" x14ac:dyDescent="0.25">
      <c r="A53" s="1"/>
      <c r="B53" s="57"/>
      <c r="C53" s="5" t="s">
        <v>28</v>
      </c>
      <c r="D53" s="6">
        <v>77.05</v>
      </c>
      <c r="E53" s="6"/>
      <c r="F53" s="6"/>
      <c r="G53" s="6">
        <v>71.36</v>
      </c>
      <c r="H53" s="6">
        <v>72.459999999999994</v>
      </c>
      <c r="I53" s="6">
        <v>78.7</v>
      </c>
      <c r="J53" s="6">
        <v>87.12</v>
      </c>
      <c r="K53" s="6"/>
      <c r="L53" s="6">
        <v>47.04357143</v>
      </c>
      <c r="M53" s="6"/>
      <c r="N53" s="6"/>
      <c r="O53" s="6">
        <v>40.469729729999997</v>
      </c>
      <c r="P53" s="6">
        <v>51.100051290000003</v>
      </c>
      <c r="Q53" s="6"/>
      <c r="R53" s="6"/>
      <c r="S53" s="6"/>
      <c r="T53" s="6"/>
      <c r="U53" s="6"/>
      <c r="V53" s="6">
        <v>74.484142840000004</v>
      </c>
      <c r="W53" s="6">
        <v>115.25469506</v>
      </c>
      <c r="X53" s="6">
        <v>116.13358756</v>
      </c>
      <c r="Y53" s="6">
        <v>84.091666669999995</v>
      </c>
      <c r="Z53" s="6">
        <v>64.129729729999994</v>
      </c>
      <c r="AA53" s="7">
        <v>54.51</v>
      </c>
    </row>
    <row r="54" spans="1:27" x14ac:dyDescent="0.25">
      <c r="A54" s="1"/>
      <c r="B54" s="57"/>
      <c r="C54" s="5" t="s">
        <v>29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7"/>
    </row>
    <row r="55" spans="1:27" ht="15.75" thickBot="1" x14ac:dyDescent="0.3">
      <c r="A55" s="1"/>
      <c r="B55" s="58"/>
      <c r="C55" s="8" t="s">
        <v>30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10"/>
    </row>
    <row r="56" spans="1:27" ht="15.75" thickTop="1" x14ac:dyDescent="0.25">
      <c r="A56" s="4"/>
      <c r="B56" s="56">
        <v>46248</v>
      </c>
      <c r="C56" s="5" t="s">
        <v>27</v>
      </c>
      <c r="D56" s="6">
        <v>244.79</v>
      </c>
      <c r="E56" s="6"/>
      <c r="F56" s="6">
        <v>218.6</v>
      </c>
      <c r="G56" s="6"/>
      <c r="H56" s="6"/>
      <c r="I56" s="6">
        <v>218.56079101</v>
      </c>
      <c r="J56" s="6"/>
      <c r="K56" s="6">
        <v>255.12</v>
      </c>
      <c r="L56" s="6"/>
      <c r="M56" s="6"/>
      <c r="N56" s="6"/>
      <c r="O56" s="6"/>
      <c r="P56" s="6"/>
      <c r="Q56" s="6"/>
      <c r="R56" s="6"/>
      <c r="S56" s="6">
        <v>105.01921418000001</v>
      </c>
      <c r="T56" s="6"/>
      <c r="U56" s="6">
        <v>200.96126837</v>
      </c>
      <c r="V56" s="6"/>
      <c r="W56" s="6"/>
      <c r="X56" s="6"/>
      <c r="Y56" s="6"/>
      <c r="Z56" s="6"/>
      <c r="AA56" s="7"/>
    </row>
    <row r="57" spans="1:27" x14ac:dyDescent="0.25">
      <c r="A57" s="1"/>
      <c r="B57" s="57"/>
      <c r="C57" s="5" t="s">
        <v>28</v>
      </c>
      <c r="D57" s="6"/>
      <c r="E57" s="6">
        <v>76.290000000000006</v>
      </c>
      <c r="F57" s="6"/>
      <c r="G57" s="6"/>
      <c r="H57" s="6"/>
      <c r="I57" s="6"/>
      <c r="J57" s="6">
        <v>85.98</v>
      </c>
      <c r="K57" s="6"/>
      <c r="L57" s="6">
        <v>45.74664336</v>
      </c>
      <c r="M57" s="6">
        <v>49.886688100000001</v>
      </c>
      <c r="N57" s="6">
        <v>52.402371279999997</v>
      </c>
      <c r="O57" s="6">
        <v>33.847769300000003</v>
      </c>
      <c r="P57" s="6">
        <v>-5.35</v>
      </c>
      <c r="Q57" s="6">
        <v>-10.37</v>
      </c>
      <c r="R57" s="6">
        <v>22.04265547</v>
      </c>
      <c r="S57" s="6"/>
      <c r="T57" s="6">
        <v>44.263973710000002</v>
      </c>
      <c r="U57" s="6"/>
      <c r="V57" s="6">
        <v>90.26</v>
      </c>
      <c r="W57" s="6">
        <v>91.085251220000004</v>
      </c>
      <c r="X57" s="6">
        <v>93.446843619999996</v>
      </c>
      <c r="Y57" s="6">
        <v>80.778113149999996</v>
      </c>
      <c r="Z57" s="6">
        <v>62.306811809999999</v>
      </c>
      <c r="AA57" s="7">
        <v>67.824596270000001</v>
      </c>
    </row>
    <row r="58" spans="1:27" x14ac:dyDescent="0.25">
      <c r="A58" s="1"/>
      <c r="B58" s="57"/>
      <c r="C58" s="5" t="s">
        <v>29</v>
      </c>
      <c r="D58" s="6"/>
      <c r="E58" s="6"/>
      <c r="F58" s="6"/>
      <c r="G58" s="6">
        <v>71.025000000000006</v>
      </c>
      <c r="H58" s="6">
        <v>71.954999999999998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7"/>
    </row>
    <row r="59" spans="1:27" ht="15.75" thickBot="1" x14ac:dyDescent="0.3">
      <c r="A59" s="1"/>
      <c r="B59" s="58"/>
      <c r="C59" s="8" t="s">
        <v>30</v>
      </c>
      <c r="D59" s="9"/>
      <c r="E59" s="9"/>
      <c r="F59" s="9"/>
      <c r="G59" s="9">
        <v>213.07499999999999</v>
      </c>
      <c r="H59" s="9">
        <v>215.86500000000001</v>
      </c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10"/>
    </row>
    <row r="60" spans="1:27" ht="15.75" thickTop="1" x14ac:dyDescent="0.25">
      <c r="A60" s="4"/>
      <c r="B60" s="56">
        <v>46249</v>
      </c>
      <c r="C60" s="5" t="s">
        <v>27</v>
      </c>
      <c r="D60" s="6"/>
      <c r="E60" s="6"/>
      <c r="F60" s="6">
        <v>235.35</v>
      </c>
      <c r="G60" s="6"/>
      <c r="H60" s="6"/>
      <c r="I60" s="6">
        <v>230.76</v>
      </c>
      <c r="J60" s="6">
        <v>235.47</v>
      </c>
      <c r="K60" s="6">
        <v>218.7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7"/>
    </row>
    <row r="61" spans="1:27" x14ac:dyDescent="0.25">
      <c r="A61" s="1"/>
      <c r="B61" s="57"/>
      <c r="C61" s="5" t="s">
        <v>28</v>
      </c>
      <c r="D61" s="6">
        <v>55.08114836</v>
      </c>
      <c r="E61" s="6">
        <v>81.2</v>
      </c>
      <c r="F61" s="6"/>
      <c r="G61" s="6">
        <v>78.47</v>
      </c>
      <c r="H61" s="6">
        <v>77.260000000000005</v>
      </c>
      <c r="I61" s="6"/>
      <c r="J61" s="6"/>
      <c r="K61" s="6"/>
      <c r="L61" s="6">
        <v>56.75</v>
      </c>
      <c r="M61" s="6">
        <v>28.56902779</v>
      </c>
      <c r="N61" s="6">
        <v>-12.600619999999999</v>
      </c>
      <c r="O61" s="6">
        <v>-26.976923079999999</v>
      </c>
      <c r="P61" s="6">
        <v>-32.436323559999998</v>
      </c>
      <c r="Q61" s="6">
        <v>-37.356627609999997</v>
      </c>
      <c r="R61" s="6">
        <v>-33.396575730000002</v>
      </c>
      <c r="S61" s="6">
        <v>-23.453065049999999</v>
      </c>
      <c r="T61" s="6">
        <v>23.261215350000001</v>
      </c>
      <c r="U61" s="6">
        <v>39.169937599999997</v>
      </c>
      <c r="V61" s="6">
        <v>49.472222219999999</v>
      </c>
      <c r="W61" s="6">
        <v>69.751522609999995</v>
      </c>
      <c r="X61" s="6">
        <v>60.010657539999997</v>
      </c>
      <c r="Y61" s="6">
        <v>59.008646280000001</v>
      </c>
      <c r="Z61" s="6">
        <v>60.444706959999998</v>
      </c>
      <c r="AA61" s="7">
        <v>52.211025640000003</v>
      </c>
    </row>
    <row r="62" spans="1:27" x14ac:dyDescent="0.25">
      <c r="A62" s="1"/>
      <c r="B62" s="57"/>
      <c r="C62" s="5" t="s">
        <v>29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7"/>
    </row>
    <row r="63" spans="1:27" ht="15.75" thickBot="1" x14ac:dyDescent="0.3">
      <c r="A63" s="1"/>
      <c r="B63" s="58"/>
      <c r="C63" s="8" t="s">
        <v>30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10"/>
    </row>
    <row r="64" spans="1:27" ht="15.75" thickTop="1" x14ac:dyDescent="0.25">
      <c r="A64" s="4"/>
      <c r="B64" s="56">
        <v>46250</v>
      </c>
      <c r="C64" s="5" t="s">
        <v>27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7"/>
    </row>
    <row r="65" spans="1:27" x14ac:dyDescent="0.25">
      <c r="A65" s="1"/>
      <c r="B65" s="57"/>
      <c r="C65" s="5" t="s">
        <v>28</v>
      </c>
      <c r="D65" s="6">
        <v>60.068077359999997</v>
      </c>
      <c r="E65" s="6">
        <v>50.591015120000002</v>
      </c>
      <c r="F65" s="6">
        <v>49.604999999999997</v>
      </c>
      <c r="G65" s="6">
        <v>47.26</v>
      </c>
      <c r="H65" s="6">
        <v>47.07</v>
      </c>
      <c r="I65" s="6">
        <v>47.09</v>
      </c>
      <c r="J65" s="6">
        <v>46.98</v>
      </c>
      <c r="K65" s="6">
        <v>45.11</v>
      </c>
      <c r="L65" s="6">
        <v>63.409729050000003</v>
      </c>
      <c r="M65" s="6">
        <v>57.686264209999997</v>
      </c>
      <c r="N65" s="6">
        <v>46.576178390000003</v>
      </c>
      <c r="O65" s="6">
        <v>29.475674919999999</v>
      </c>
      <c r="P65" s="6">
        <v>20.95579107</v>
      </c>
      <c r="Q65" s="6">
        <v>-12.66</v>
      </c>
      <c r="R65" s="6">
        <v>-3.44</v>
      </c>
      <c r="S65" s="6">
        <v>32.584875029999999</v>
      </c>
      <c r="T65" s="6">
        <v>42.428219009999999</v>
      </c>
      <c r="U65" s="6">
        <v>43.611904760000002</v>
      </c>
      <c r="V65" s="6">
        <v>52.614565220000003</v>
      </c>
      <c r="W65" s="6">
        <v>66.869642970000001</v>
      </c>
      <c r="X65" s="6">
        <v>60.089090910000003</v>
      </c>
      <c r="Y65" s="6">
        <v>61.779090910000001</v>
      </c>
      <c r="Z65" s="6">
        <v>66.040966519999998</v>
      </c>
      <c r="AA65" s="7">
        <v>57.892222220000001</v>
      </c>
    </row>
    <row r="66" spans="1:27" x14ac:dyDescent="0.25">
      <c r="A66" s="1"/>
      <c r="B66" s="57"/>
      <c r="C66" s="5" t="s">
        <v>29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7"/>
    </row>
    <row r="67" spans="1:27" ht="15.75" thickBot="1" x14ac:dyDescent="0.3">
      <c r="A67" s="1"/>
      <c r="B67" s="58"/>
      <c r="C67" s="8" t="s">
        <v>30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10"/>
    </row>
    <row r="68" spans="1:27" ht="15.75" thickTop="1" x14ac:dyDescent="0.25">
      <c r="A68" s="4"/>
      <c r="B68" s="56">
        <v>46251</v>
      </c>
      <c r="C68" s="5" t="s">
        <v>27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7"/>
    </row>
    <row r="69" spans="1:27" x14ac:dyDescent="0.25">
      <c r="A69" s="1"/>
      <c r="B69" s="57"/>
      <c r="C69" s="5" t="s">
        <v>28</v>
      </c>
      <c r="D69" s="6">
        <v>59.407934269999998</v>
      </c>
      <c r="E69" s="6">
        <v>58.267036760000003</v>
      </c>
      <c r="F69" s="6">
        <v>54.945088720000001</v>
      </c>
      <c r="G69" s="6">
        <v>53.283866140000001</v>
      </c>
      <c r="H69" s="6">
        <v>52.86098973</v>
      </c>
      <c r="I69" s="6">
        <v>52.647894739999998</v>
      </c>
      <c r="J69" s="6">
        <v>59.42</v>
      </c>
      <c r="K69" s="6">
        <v>67.167050360000005</v>
      </c>
      <c r="L69" s="6">
        <v>63.745454549999998</v>
      </c>
      <c r="M69" s="6">
        <v>97.244574349999994</v>
      </c>
      <c r="N69" s="6">
        <v>86.161472149999994</v>
      </c>
      <c r="O69" s="6">
        <v>81.597113469999996</v>
      </c>
      <c r="P69" s="6">
        <v>75.086709040000002</v>
      </c>
      <c r="Q69" s="6">
        <v>56.94005422</v>
      </c>
      <c r="R69" s="6">
        <v>68.536936420000004</v>
      </c>
      <c r="S69" s="6">
        <v>48.308905940000002</v>
      </c>
      <c r="T69" s="6">
        <v>48.993812269999999</v>
      </c>
      <c r="U69" s="6">
        <v>59.604576180000002</v>
      </c>
      <c r="V69" s="6">
        <v>74.310289109999999</v>
      </c>
      <c r="W69" s="6">
        <v>87.369255390000006</v>
      </c>
      <c r="X69" s="6">
        <v>75.674370379999999</v>
      </c>
      <c r="Y69" s="6">
        <v>72.914028020000003</v>
      </c>
      <c r="Z69" s="6">
        <v>67.163604359999994</v>
      </c>
      <c r="AA69" s="7">
        <v>57.623051240000002</v>
      </c>
    </row>
    <row r="70" spans="1:27" x14ac:dyDescent="0.25">
      <c r="A70" s="1"/>
      <c r="B70" s="57"/>
      <c r="C70" s="5" t="s">
        <v>29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7"/>
    </row>
    <row r="71" spans="1:27" ht="15.75" thickBot="1" x14ac:dyDescent="0.3">
      <c r="A71" s="1"/>
      <c r="B71" s="58"/>
      <c r="C71" s="8" t="s">
        <v>30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10"/>
    </row>
    <row r="72" spans="1:27" ht="15.75" thickTop="1" x14ac:dyDescent="0.25">
      <c r="A72" s="4"/>
      <c r="B72" s="56">
        <v>46252</v>
      </c>
      <c r="C72" s="5" t="s">
        <v>27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>
        <v>233.08159402000001</v>
      </c>
      <c r="V72" s="6">
        <v>284</v>
      </c>
      <c r="W72" s="6">
        <v>306.08</v>
      </c>
      <c r="X72" s="6">
        <v>312.93</v>
      </c>
      <c r="Y72" s="6"/>
      <c r="Z72" s="6"/>
      <c r="AA72" s="7"/>
    </row>
    <row r="73" spans="1:27" x14ac:dyDescent="0.25">
      <c r="A73" s="1"/>
      <c r="B73" s="57"/>
      <c r="C73" s="5" t="s">
        <v>28</v>
      </c>
      <c r="D73" s="6">
        <v>52.22</v>
      </c>
      <c r="E73" s="6">
        <v>48.09</v>
      </c>
      <c r="F73" s="6">
        <v>45.39</v>
      </c>
      <c r="G73" s="6">
        <v>44.67</v>
      </c>
      <c r="H73" s="6">
        <v>44.92</v>
      </c>
      <c r="I73" s="6">
        <v>47.86</v>
      </c>
      <c r="J73" s="6">
        <v>93.39</v>
      </c>
      <c r="K73" s="6">
        <v>58.02</v>
      </c>
      <c r="L73" s="6">
        <v>55.576606849999997</v>
      </c>
      <c r="M73" s="6">
        <v>45.07</v>
      </c>
      <c r="N73" s="6">
        <v>67.452843990000005</v>
      </c>
      <c r="O73" s="6">
        <v>63.078011750000002</v>
      </c>
      <c r="P73" s="6">
        <v>63.736457250000001</v>
      </c>
      <c r="Q73" s="6">
        <v>46.109863410000003</v>
      </c>
      <c r="R73" s="6">
        <v>40.50696774</v>
      </c>
      <c r="S73" s="6">
        <v>40.769858710000001</v>
      </c>
      <c r="T73" s="6">
        <v>50.926416539999998</v>
      </c>
      <c r="U73" s="6"/>
      <c r="V73" s="6"/>
      <c r="W73" s="6"/>
      <c r="X73" s="6"/>
      <c r="Y73" s="6">
        <v>101.61</v>
      </c>
      <c r="Z73" s="6">
        <v>60.818996730000002</v>
      </c>
      <c r="AA73" s="7">
        <v>69.571502150000001</v>
      </c>
    </row>
    <row r="74" spans="1:27" x14ac:dyDescent="0.25">
      <c r="A74" s="1"/>
      <c r="B74" s="57"/>
      <c r="C74" s="5" t="s">
        <v>29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7"/>
    </row>
    <row r="75" spans="1:27" ht="15.75" thickBot="1" x14ac:dyDescent="0.3">
      <c r="A75" s="1"/>
      <c r="B75" s="58"/>
      <c r="C75" s="8" t="s">
        <v>30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10"/>
    </row>
    <row r="76" spans="1:27" ht="15.75" thickTop="1" x14ac:dyDescent="0.25">
      <c r="A76" s="4"/>
      <c r="B76" s="56">
        <v>46253</v>
      </c>
      <c r="C76" s="5" t="s">
        <v>27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>
        <v>304.98</v>
      </c>
      <c r="W76" s="6"/>
      <c r="X76" s="6"/>
      <c r="Y76" s="6"/>
      <c r="Z76" s="6">
        <v>298.64999999999998</v>
      </c>
      <c r="AA76" s="7">
        <v>242.5044</v>
      </c>
    </row>
    <row r="77" spans="1:27" x14ac:dyDescent="0.25">
      <c r="A77" s="1"/>
      <c r="B77" s="57"/>
      <c r="C77" s="5" t="s">
        <v>28</v>
      </c>
      <c r="D77" s="6">
        <v>88.3</v>
      </c>
      <c r="E77" s="6">
        <v>52.51883591</v>
      </c>
      <c r="F77" s="6">
        <v>75.709999999999994</v>
      </c>
      <c r="G77" s="6">
        <v>73.650000000000006</v>
      </c>
      <c r="H77" s="6">
        <v>53.298385430000003</v>
      </c>
      <c r="I77" s="6">
        <v>49.443448279999998</v>
      </c>
      <c r="J77" s="6">
        <v>56.07</v>
      </c>
      <c r="K77" s="6">
        <v>67.84910284</v>
      </c>
      <c r="L77" s="6">
        <v>62.52099784</v>
      </c>
      <c r="M77" s="6">
        <v>59.4077074</v>
      </c>
      <c r="N77" s="6">
        <v>73.385120130000004</v>
      </c>
      <c r="O77" s="6">
        <v>68.811155189999994</v>
      </c>
      <c r="P77" s="6">
        <v>65.499636019999997</v>
      </c>
      <c r="Q77" s="6">
        <v>61.370158660000001</v>
      </c>
      <c r="R77" s="6">
        <v>61.417736290000001</v>
      </c>
      <c r="S77" s="6">
        <v>62.987059510000002</v>
      </c>
      <c r="T77" s="6">
        <v>42.56960557</v>
      </c>
      <c r="U77" s="6">
        <v>48.969507960000001</v>
      </c>
      <c r="V77" s="6"/>
      <c r="W77" s="6">
        <v>106.37</v>
      </c>
      <c r="X77" s="6">
        <v>64.540000000000006</v>
      </c>
      <c r="Y77" s="6">
        <v>61.99</v>
      </c>
      <c r="Z77" s="6"/>
      <c r="AA77" s="7"/>
    </row>
    <row r="78" spans="1:27" x14ac:dyDescent="0.25">
      <c r="A78" s="1"/>
      <c r="B78" s="57"/>
      <c r="C78" s="5" t="s">
        <v>29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7"/>
    </row>
    <row r="79" spans="1:27" ht="15.75" thickBot="1" x14ac:dyDescent="0.3">
      <c r="A79" s="1"/>
      <c r="B79" s="58"/>
      <c r="C79" s="8" t="s">
        <v>30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10"/>
    </row>
    <row r="80" spans="1:27" ht="15.75" thickTop="1" x14ac:dyDescent="0.25">
      <c r="A80" s="4"/>
      <c r="B80" s="56">
        <v>46254</v>
      </c>
      <c r="C80" s="5" t="s">
        <v>27</v>
      </c>
      <c r="D80" s="6">
        <v>224.47731707</v>
      </c>
      <c r="E80" s="6">
        <v>211.02520000000001</v>
      </c>
      <c r="F80" s="6">
        <v>230.6</v>
      </c>
      <c r="G80" s="6"/>
      <c r="H80" s="6"/>
      <c r="I80" s="6"/>
      <c r="J80" s="6"/>
      <c r="K80" s="6"/>
      <c r="L80" s="6">
        <v>257.63</v>
      </c>
      <c r="M80" s="6"/>
      <c r="N80" s="6"/>
      <c r="O80" s="6"/>
      <c r="P80" s="6"/>
      <c r="Q80" s="6">
        <v>161.61000000000001</v>
      </c>
      <c r="R80" s="6">
        <v>173.75</v>
      </c>
      <c r="S80" s="6">
        <v>180.2</v>
      </c>
      <c r="T80" s="6">
        <v>226.35</v>
      </c>
      <c r="U80" s="6">
        <v>261.99042364000002</v>
      </c>
      <c r="V80" s="6">
        <v>260.06054545000001</v>
      </c>
      <c r="W80" s="6">
        <v>317.69</v>
      </c>
      <c r="X80" s="6">
        <v>310.33999999999997</v>
      </c>
      <c r="Y80" s="6">
        <v>293.43</v>
      </c>
      <c r="Z80" s="6"/>
      <c r="AA80" s="7"/>
    </row>
    <row r="81" spans="1:27" x14ac:dyDescent="0.25">
      <c r="A81" s="1"/>
      <c r="B81" s="57"/>
      <c r="C81" s="5" t="s">
        <v>28</v>
      </c>
      <c r="D81" s="6"/>
      <c r="E81" s="6"/>
      <c r="F81" s="6"/>
      <c r="G81" s="6"/>
      <c r="H81" s="6">
        <v>44.71</v>
      </c>
      <c r="I81" s="6">
        <v>49.16</v>
      </c>
      <c r="J81" s="6">
        <v>93.31</v>
      </c>
      <c r="K81" s="6">
        <v>92.95</v>
      </c>
      <c r="L81" s="6"/>
      <c r="M81" s="6">
        <v>77.260000000000005</v>
      </c>
      <c r="N81" s="6">
        <v>67.87</v>
      </c>
      <c r="O81" s="6">
        <v>60.21</v>
      </c>
      <c r="P81" s="6">
        <v>56.77</v>
      </c>
      <c r="Q81" s="6"/>
      <c r="R81" s="6"/>
      <c r="S81" s="6"/>
      <c r="T81" s="6"/>
      <c r="U81" s="6"/>
      <c r="V81" s="6"/>
      <c r="W81" s="6"/>
      <c r="X81" s="6"/>
      <c r="Y81" s="6"/>
      <c r="Z81" s="6">
        <v>93.97</v>
      </c>
      <c r="AA81" s="7">
        <v>86.51</v>
      </c>
    </row>
    <row r="82" spans="1:27" x14ac:dyDescent="0.25">
      <c r="A82" s="1"/>
      <c r="B82" s="57"/>
      <c r="C82" s="5" t="s">
        <v>29</v>
      </c>
      <c r="D82" s="6"/>
      <c r="E82" s="6"/>
      <c r="F82" s="6"/>
      <c r="G82" s="6">
        <v>74.194999999999993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7"/>
    </row>
    <row r="83" spans="1:27" ht="15.75" thickBot="1" x14ac:dyDescent="0.3">
      <c r="A83" s="1"/>
      <c r="B83" s="58"/>
      <c r="C83" s="8" t="s">
        <v>30</v>
      </c>
      <c r="D83" s="9"/>
      <c r="E83" s="9"/>
      <c r="F83" s="9"/>
      <c r="G83" s="9">
        <v>222.58500000000001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10"/>
    </row>
    <row r="84" spans="1:27" ht="15.75" thickTop="1" x14ac:dyDescent="0.25">
      <c r="A84" s="4"/>
      <c r="B84" s="56">
        <v>46255</v>
      </c>
      <c r="C84" s="5" t="s">
        <v>27</v>
      </c>
      <c r="D84" s="6">
        <v>255.53</v>
      </c>
      <c r="E84" s="6">
        <v>240.74</v>
      </c>
      <c r="F84" s="6">
        <v>241.05</v>
      </c>
      <c r="G84" s="6">
        <v>227.78</v>
      </c>
      <c r="H84" s="6">
        <v>233.09</v>
      </c>
      <c r="I84" s="6">
        <v>252.9</v>
      </c>
      <c r="J84" s="6">
        <v>285.39</v>
      </c>
      <c r="K84" s="6">
        <v>290.83999999999997</v>
      </c>
      <c r="L84" s="6">
        <v>288.89</v>
      </c>
      <c r="M84" s="6">
        <v>233.92506631000001</v>
      </c>
      <c r="N84" s="6">
        <v>195.56111339</v>
      </c>
      <c r="O84" s="6">
        <v>176.32</v>
      </c>
      <c r="P84" s="6">
        <v>184.48182777</v>
      </c>
      <c r="Q84" s="6">
        <v>190.06311041999999</v>
      </c>
      <c r="R84" s="6">
        <v>189.09416558000001</v>
      </c>
      <c r="S84" s="6">
        <v>202.47</v>
      </c>
      <c r="T84" s="6">
        <v>243.61468751000001</v>
      </c>
      <c r="U84" s="6">
        <v>261.01556850999998</v>
      </c>
      <c r="V84" s="6">
        <v>289.43734176999999</v>
      </c>
      <c r="W84" s="6">
        <v>285.97578891000001</v>
      </c>
      <c r="X84" s="6">
        <v>300.86660561999997</v>
      </c>
      <c r="Y84" s="6">
        <v>259.87190476000001</v>
      </c>
      <c r="Z84" s="6">
        <v>257.24190476000001</v>
      </c>
      <c r="AA84" s="7">
        <v>225.51342665999999</v>
      </c>
    </row>
    <row r="85" spans="1:27" x14ac:dyDescent="0.25">
      <c r="A85" s="1"/>
      <c r="B85" s="57"/>
      <c r="C85" s="5" t="s">
        <v>28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7"/>
    </row>
    <row r="86" spans="1:27" x14ac:dyDescent="0.25">
      <c r="A86" s="1"/>
      <c r="B86" s="57"/>
      <c r="C86" s="5" t="s">
        <v>29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7"/>
    </row>
    <row r="87" spans="1:27" ht="15.75" thickBot="1" x14ac:dyDescent="0.3">
      <c r="A87" s="1"/>
      <c r="B87" s="58"/>
      <c r="C87" s="8" t="s">
        <v>30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10"/>
    </row>
    <row r="88" spans="1:27" ht="15.75" thickTop="1" x14ac:dyDescent="0.25">
      <c r="A88" s="4"/>
      <c r="B88" s="56">
        <v>46256</v>
      </c>
      <c r="C88" s="5" t="s">
        <v>27</v>
      </c>
      <c r="D88" s="6">
        <v>247.47101749999999</v>
      </c>
      <c r="E88" s="6">
        <v>243.29</v>
      </c>
      <c r="F88" s="6">
        <v>238.07</v>
      </c>
      <c r="G88" s="6">
        <v>205.90019644</v>
      </c>
      <c r="H88" s="6">
        <v>208.82308448000001</v>
      </c>
      <c r="I88" s="6">
        <v>239.80738213999999</v>
      </c>
      <c r="J88" s="6">
        <v>234.66</v>
      </c>
      <c r="K88" s="6">
        <v>198.86671371</v>
      </c>
      <c r="L88" s="6">
        <v>172.51693291000001</v>
      </c>
      <c r="M88" s="6">
        <v>136.22</v>
      </c>
      <c r="N88" s="6"/>
      <c r="O88" s="6"/>
      <c r="P88" s="6">
        <v>97.5</v>
      </c>
      <c r="Q88" s="6">
        <v>97.5</v>
      </c>
      <c r="R88" s="6">
        <v>97.5</v>
      </c>
      <c r="S88" s="6">
        <v>97.5</v>
      </c>
      <c r="T88" s="6">
        <v>88.363144640000002</v>
      </c>
      <c r="U88" s="6">
        <v>197.87649587999999</v>
      </c>
      <c r="V88" s="6">
        <v>243.73525641000001</v>
      </c>
      <c r="W88" s="6">
        <v>277.17259944</v>
      </c>
      <c r="X88" s="6">
        <v>261.65687731999998</v>
      </c>
      <c r="Y88" s="6">
        <v>239.86054544999999</v>
      </c>
      <c r="Z88" s="6">
        <v>267.48054545000002</v>
      </c>
      <c r="AA88" s="7">
        <v>265.59375</v>
      </c>
    </row>
    <row r="89" spans="1:27" x14ac:dyDescent="0.25">
      <c r="A89" s="1"/>
      <c r="B89" s="57"/>
      <c r="C89" s="5" t="s">
        <v>28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>
        <v>26.53</v>
      </c>
      <c r="O89" s="6">
        <v>-18.690000000000001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7"/>
    </row>
    <row r="90" spans="1:27" x14ac:dyDescent="0.25">
      <c r="A90" s="1"/>
      <c r="B90" s="57"/>
      <c r="C90" s="5" t="s">
        <v>29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7"/>
    </row>
    <row r="91" spans="1:27" ht="15.75" thickBot="1" x14ac:dyDescent="0.3">
      <c r="A91" s="1"/>
      <c r="B91" s="58"/>
      <c r="C91" s="8" t="s">
        <v>30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10"/>
    </row>
    <row r="92" spans="1:27" ht="15.75" thickTop="1" x14ac:dyDescent="0.25">
      <c r="A92" s="4"/>
      <c r="B92" s="56">
        <v>46257</v>
      </c>
      <c r="C92" s="5" t="s">
        <v>27</v>
      </c>
      <c r="D92" s="6">
        <v>255.61454545000001</v>
      </c>
      <c r="E92" s="6">
        <v>241.12347575999999</v>
      </c>
      <c r="F92" s="6">
        <v>244.68</v>
      </c>
      <c r="G92" s="6">
        <v>231.75525708000001</v>
      </c>
      <c r="H92" s="6">
        <v>207.72753854000001</v>
      </c>
      <c r="I92" s="6">
        <v>196.22779992</v>
      </c>
      <c r="J92" s="6">
        <v>172.54435896999999</v>
      </c>
      <c r="K92" s="6">
        <v>133.79193287999999</v>
      </c>
      <c r="L92" s="6">
        <v>97.5</v>
      </c>
      <c r="M92" s="6"/>
      <c r="N92" s="6"/>
      <c r="O92" s="6"/>
      <c r="P92" s="6">
        <v>97.5</v>
      </c>
      <c r="Q92" s="6">
        <v>97.5</v>
      </c>
      <c r="R92" s="6">
        <v>97.5</v>
      </c>
      <c r="S92" s="6"/>
      <c r="T92" s="6"/>
      <c r="U92" s="6">
        <v>206.99</v>
      </c>
      <c r="V92" s="6">
        <v>299.20999999999998</v>
      </c>
      <c r="W92" s="6">
        <v>290.18</v>
      </c>
      <c r="X92" s="6"/>
      <c r="Y92" s="6">
        <v>269.49</v>
      </c>
      <c r="Z92" s="6">
        <v>267.86</v>
      </c>
      <c r="AA92" s="7">
        <v>270.69</v>
      </c>
    </row>
    <row r="93" spans="1:27" x14ac:dyDescent="0.25">
      <c r="A93" s="1"/>
      <c r="B93" s="57"/>
      <c r="C93" s="5" t="s">
        <v>28</v>
      </c>
      <c r="D93" s="6"/>
      <c r="E93" s="6"/>
      <c r="F93" s="6"/>
      <c r="G93" s="6"/>
      <c r="H93" s="6"/>
      <c r="I93" s="6"/>
      <c r="J93" s="6"/>
      <c r="K93" s="6"/>
      <c r="L93" s="6"/>
      <c r="M93" s="6">
        <v>-36.578811479999999</v>
      </c>
      <c r="N93" s="6">
        <v>-37.821993409999997</v>
      </c>
      <c r="O93" s="6">
        <v>-37.992666669999998</v>
      </c>
      <c r="P93" s="6"/>
      <c r="Q93" s="6"/>
      <c r="R93" s="6"/>
      <c r="S93" s="6">
        <v>-32.93</v>
      </c>
      <c r="T93" s="6">
        <v>15.45303797</v>
      </c>
      <c r="U93" s="6"/>
      <c r="V93" s="6"/>
      <c r="W93" s="6"/>
      <c r="X93" s="6">
        <v>95.13</v>
      </c>
      <c r="Y93" s="6"/>
      <c r="Z93" s="6"/>
      <c r="AA93" s="7"/>
    </row>
    <row r="94" spans="1:27" x14ac:dyDescent="0.25">
      <c r="A94" s="1"/>
      <c r="B94" s="57"/>
      <c r="C94" s="5" t="s">
        <v>29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7"/>
    </row>
    <row r="95" spans="1:27" ht="15.75" thickBot="1" x14ac:dyDescent="0.3">
      <c r="A95" s="1"/>
      <c r="B95" s="58"/>
      <c r="C95" s="8" t="s">
        <v>30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10"/>
    </row>
    <row r="96" spans="1:27" ht="15.75" thickTop="1" x14ac:dyDescent="0.25">
      <c r="A96" s="4"/>
      <c r="B96" s="56">
        <v>46258</v>
      </c>
      <c r="C96" s="5" t="s">
        <v>27</v>
      </c>
      <c r="D96" s="6">
        <v>280.58</v>
      </c>
      <c r="E96" s="6">
        <v>254.45</v>
      </c>
      <c r="F96" s="6">
        <v>238.95</v>
      </c>
      <c r="G96" s="6">
        <v>244.86</v>
      </c>
      <c r="H96" s="6">
        <v>235.91</v>
      </c>
      <c r="I96" s="6">
        <v>268.97000000000003</v>
      </c>
      <c r="J96" s="6">
        <v>309.3</v>
      </c>
      <c r="K96" s="6">
        <v>306.05</v>
      </c>
      <c r="L96" s="6">
        <v>262.88</v>
      </c>
      <c r="M96" s="6">
        <v>207.45</v>
      </c>
      <c r="N96" s="6"/>
      <c r="O96" s="6"/>
      <c r="P96" s="6"/>
      <c r="Q96" s="6"/>
      <c r="R96" s="6"/>
      <c r="S96" s="6"/>
      <c r="T96" s="6">
        <v>200.37207789999999</v>
      </c>
      <c r="U96" s="6">
        <v>307.79000000000002</v>
      </c>
      <c r="V96" s="6">
        <v>343.79</v>
      </c>
      <c r="W96" s="6">
        <v>348.20693877999997</v>
      </c>
      <c r="X96" s="6">
        <v>334.75</v>
      </c>
      <c r="Y96" s="6"/>
      <c r="Z96" s="6"/>
      <c r="AA96" s="7"/>
    </row>
    <row r="97" spans="1:27" x14ac:dyDescent="0.25">
      <c r="A97" s="1"/>
      <c r="B97" s="57"/>
      <c r="C97" s="5" t="s">
        <v>28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>
        <v>36.9</v>
      </c>
      <c r="O97" s="6">
        <v>31.79</v>
      </c>
      <c r="P97" s="6">
        <v>31.625494490000001</v>
      </c>
      <c r="Q97" s="6">
        <v>26.85</v>
      </c>
      <c r="R97" s="6">
        <v>34.993776789999998</v>
      </c>
      <c r="S97" s="6">
        <v>35.07</v>
      </c>
      <c r="T97" s="6"/>
      <c r="U97" s="6"/>
      <c r="V97" s="6"/>
      <c r="W97" s="6"/>
      <c r="X97" s="6"/>
      <c r="Y97" s="6">
        <v>64.06</v>
      </c>
      <c r="Z97" s="6">
        <v>119.8</v>
      </c>
      <c r="AA97" s="7">
        <v>93.9</v>
      </c>
    </row>
    <row r="98" spans="1:27" x14ac:dyDescent="0.25">
      <c r="A98" s="1"/>
      <c r="B98" s="57"/>
      <c r="C98" s="5" t="s">
        <v>29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7"/>
    </row>
    <row r="99" spans="1:27" ht="15.75" thickBot="1" x14ac:dyDescent="0.3">
      <c r="A99" s="1"/>
      <c r="B99" s="58"/>
      <c r="C99" s="8" t="s">
        <v>30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10"/>
    </row>
    <row r="100" spans="1:27" ht="15.75" thickTop="1" x14ac:dyDescent="0.25">
      <c r="A100" s="4"/>
      <c r="B100" s="56">
        <v>46259</v>
      </c>
      <c r="C100" s="5" t="s">
        <v>27</v>
      </c>
      <c r="D100" s="6"/>
      <c r="E100" s="6"/>
      <c r="F100" s="6">
        <v>273.77</v>
      </c>
      <c r="G100" s="6">
        <v>263.3</v>
      </c>
      <c r="H100" s="6">
        <v>259.55</v>
      </c>
      <c r="I100" s="6">
        <v>271.49</v>
      </c>
      <c r="J100" s="6">
        <v>293.13</v>
      </c>
      <c r="K100" s="6">
        <v>284.87</v>
      </c>
      <c r="L100" s="6">
        <v>259.76</v>
      </c>
      <c r="M100" s="6">
        <v>214.52</v>
      </c>
      <c r="N100" s="6">
        <v>200.6</v>
      </c>
      <c r="O100" s="6">
        <v>197.06</v>
      </c>
      <c r="P100" s="6">
        <v>184.25</v>
      </c>
      <c r="Q100" s="6">
        <v>188.43</v>
      </c>
      <c r="R100" s="6">
        <v>171.01062228999999</v>
      </c>
      <c r="S100" s="6">
        <v>186.87076902000001</v>
      </c>
      <c r="T100" s="6">
        <v>225.97229866999999</v>
      </c>
      <c r="U100" s="6">
        <v>259.85804163</v>
      </c>
      <c r="V100" s="6">
        <v>293.404</v>
      </c>
      <c r="W100" s="6">
        <v>282.774</v>
      </c>
      <c r="X100" s="6">
        <v>319.37</v>
      </c>
      <c r="Y100" s="6"/>
      <c r="Z100" s="6"/>
      <c r="AA100" s="7">
        <v>298.39999999999998</v>
      </c>
    </row>
    <row r="101" spans="1:27" x14ac:dyDescent="0.25">
      <c r="A101" s="1"/>
      <c r="B101" s="57"/>
      <c r="C101" s="5" t="s">
        <v>28</v>
      </c>
      <c r="D101" s="6">
        <v>91.81</v>
      </c>
      <c r="E101" s="6">
        <v>87.38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>
        <v>108.9</v>
      </c>
      <c r="Z101" s="6">
        <v>106.5</v>
      </c>
      <c r="AA101" s="7"/>
    </row>
    <row r="102" spans="1:27" x14ac:dyDescent="0.25">
      <c r="A102" s="1"/>
      <c r="B102" s="57"/>
      <c r="C102" s="5" t="s">
        <v>29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7"/>
    </row>
    <row r="103" spans="1:27" ht="15.75" thickBot="1" x14ac:dyDescent="0.3">
      <c r="A103" s="1"/>
      <c r="B103" s="58"/>
      <c r="C103" s="8" t="s">
        <v>30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10"/>
    </row>
    <row r="104" spans="1:27" ht="15.75" thickTop="1" x14ac:dyDescent="0.25">
      <c r="A104" s="4"/>
      <c r="B104" s="56">
        <v>46260</v>
      </c>
      <c r="C104" s="5" t="s">
        <v>27</v>
      </c>
      <c r="D104" s="6">
        <v>274.37</v>
      </c>
      <c r="E104" s="6">
        <v>251.16</v>
      </c>
      <c r="F104" s="6">
        <v>258.17</v>
      </c>
      <c r="G104" s="6">
        <v>260.64</v>
      </c>
      <c r="H104" s="6">
        <v>256.25</v>
      </c>
      <c r="I104" s="6">
        <v>286.22000000000003</v>
      </c>
      <c r="J104" s="6">
        <v>305.13</v>
      </c>
      <c r="K104" s="6">
        <v>308.37</v>
      </c>
      <c r="L104" s="6">
        <v>290.27999999999997</v>
      </c>
      <c r="M104" s="6">
        <v>264.45</v>
      </c>
      <c r="N104" s="6">
        <v>223.04</v>
      </c>
      <c r="O104" s="6">
        <v>209.07</v>
      </c>
      <c r="P104" s="6">
        <v>194.91</v>
      </c>
      <c r="Q104" s="6">
        <v>196.43</v>
      </c>
      <c r="R104" s="6">
        <v>209.88</v>
      </c>
      <c r="S104" s="6">
        <v>201.57</v>
      </c>
      <c r="T104" s="6">
        <v>229.47735338999999</v>
      </c>
      <c r="U104" s="6">
        <v>260.92811483999998</v>
      </c>
      <c r="V104" s="6">
        <v>313.70041096</v>
      </c>
      <c r="W104" s="6">
        <v>311.96163265000001</v>
      </c>
      <c r="X104" s="6">
        <v>330.25799999999998</v>
      </c>
      <c r="Y104" s="6">
        <v>287.55</v>
      </c>
      <c r="Z104" s="6">
        <v>369.8</v>
      </c>
      <c r="AA104" s="7">
        <v>294.43918975000003</v>
      </c>
    </row>
    <row r="105" spans="1:27" x14ac:dyDescent="0.25">
      <c r="A105" s="1"/>
      <c r="B105" s="57"/>
      <c r="C105" s="5" t="s">
        <v>28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7"/>
    </row>
    <row r="106" spans="1:27" x14ac:dyDescent="0.25">
      <c r="A106" s="1"/>
      <c r="B106" s="57"/>
      <c r="C106" s="5" t="s">
        <v>29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7"/>
    </row>
    <row r="107" spans="1:27" ht="15.75" thickBot="1" x14ac:dyDescent="0.3">
      <c r="A107" s="1"/>
      <c r="B107" s="58"/>
      <c r="C107" s="8" t="s">
        <v>30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10"/>
    </row>
    <row r="108" spans="1:27" ht="15.75" thickTop="1" x14ac:dyDescent="0.25">
      <c r="A108" s="4"/>
      <c r="B108" s="56">
        <v>46261</v>
      </c>
      <c r="C108" s="5" t="s">
        <v>27</v>
      </c>
      <c r="D108" s="6">
        <v>264.83512931000001</v>
      </c>
      <c r="E108" s="6">
        <v>243.15234079000001</v>
      </c>
      <c r="F108" s="6">
        <v>228.02976319999999</v>
      </c>
      <c r="G108" s="6">
        <v>255.56</v>
      </c>
      <c r="H108" s="6">
        <v>229.76830634999999</v>
      </c>
      <c r="I108" s="6">
        <v>259.89</v>
      </c>
      <c r="J108" s="6"/>
      <c r="K108" s="6">
        <v>274.64999999999998</v>
      </c>
      <c r="L108" s="6">
        <v>249.69</v>
      </c>
      <c r="M108" s="6">
        <v>210.86</v>
      </c>
      <c r="N108" s="6">
        <v>202.28</v>
      </c>
      <c r="O108" s="6">
        <v>157.76</v>
      </c>
      <c r="P108" s="6">
        <v>123.3</v>
      </c>
      <c r="Q108" s="6"/>
      <c r="R108" s="6">
        <v>175.26</v>
      </c>
      <c r="S108" s="6">
        <v>201</v>
      </c>
      <c r="T108" s="6">
        <v>178.49396247999999</v>
      </c>
      <c r="U108" s="6">
        <v>270.03932127000002</v>
      </c>
      <c r="V108" s="6">
        <v>324.15357732000001</v>
      </c>
      <c r="W108" s="6">
        <v>301.76179941999999</v>
      </c>
      <c r="X108" s="6">
        <v>326.52271845000001</v>
      </c>
      <c r="Y108" s="6"/>
      <c r="Z108" s="6"/>
      <c r="AA108" s="7"/>
    </row>
    <row r="109" spans="1:27" x14ac:dyDescent="0.25">
      <c r="A109" s="1"/>
      <c r="B109" s="57"/>
      <c r="C109" s="5" t="s">
        <v>28</v>
      </c>
      <c r="D109" s="6"/>
      <c r="E109" s="6"/>
      <c r="F109" s="6"/>
      <c r="G109" s="6"/>
      <c r="H109" s="6"/>
      <c r="I109" s="6"/>
      <c r="J109" s="6">
        <v>96.59</v>
      </c>
      <c r="K109" s="6"/>
      <c r="L109" s="6"/>
      <c r="M109" s="6"/>
      <c r="N109" s="6"/>
      <c r="O109" s="6"/>
      <c r="P109" s="6"/>
      <c r="Q109" s="6">
        <v>49.97</v>
      </c>
      <c r="R109" s="6"/>
      <c r="S109" s="6"/>
      <c r="T109" s="6"/>
      <c r="U109" s="6"/>
      <c r="V109" s="6"/>
      <c r="W109" s="6"/>
      <c r="X109" s="6"/>
      <c r="Y109" s="6">
        <v>119.95</v>
      </c>
      <c r="Z109" s="6">
        <v>88.722472999999994</v>
      </c>
      <c r="AA109" s="7">
        <v>60.612914099999998</v>
      </c>
    </row>
    <row r="110" spans="1:27" x14ac:dyDescent="0.25">
      <c r="A110" s="1"/>
      <c r="B110" s="57"/>
      <c r="C110" s="5" t="s">
        <v>29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7"/>
    </row>
    <row r="111" spans="1:27" ht="15.75" thickBot="1" x14ac:dyDescent="0.3">
      <c r="A111" s="1"/>
      <c r="B111" s="58"/>
      <c r="C111" s="8" t="s">
        <v>30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10"/>
    </row>
    <row r="112" spans="1:27" ht="15.75" thickTop="1" x14ac:dyDescent="0.25">
      <c r="A112" s="4"/>
      <c r="B112" s="56">
        <v>46262</v>
      </c>
      <c r="C112" s="5" t="s">
        <v>27</v>
      </c>
      <c r="D112" s="6"/>
      <c r="E112" s="6">
        <v>254.42</v>
      </c>
      <c r="F112" s="6"/>
      <c r="G112" s="6"/>
      <c r="H112" s="6"/>
      <c r="I112" s="6"/>
      <c r="J112" s="6"/>
      <c r="K112" s="6"/>
      <c r="L112" s="6">
        <v>249.3</v>
      </c>
      <c r="M112" s="6"/>
      <c r="N112" s="6"/>
      <c r="O112" s="6"/>
      <c r="P112" s="6"/>
      <c r="Q112" s="6"/>
      <c r="R112" s="6">
        <v>123.17</v>
      </c>
      <c r="S112" s="6">
        <v>144.24643115000001</v>
      </c>
      <c r="T112" s="6">
        <v>202.49</v>
      </c>
      <c r="U112" s="6">
        <v>227.09821355</v>
      </c>
      <c r="V112" s="6">
        <v>268.35559999999998</v>
      </c>
      <c r="W112" s="6">
        <v>264.40559999999999</v>
      </c>
      <c r="X112" s="6"/>
      <c r="Y112" s="6"/>
      <c r="Z112" s="6"/>
      <c r="AA112" s="7"/>
    </row>
    <row r="113" spans="1:27" x14ac:dyDescent="0.25">
      <c r="A113" s="1"/>
      <c r="B113" s="57"/>
      <c r="C113" s="5" t="s">
        <v>28</v>
      </c>
      <c r="D113" s="6">
        <v>68.559929879999999</v>
      </c>
      <c r="E113" s="6"/>
      <c r="F113" s="6">
        <v>69.991193069999994</v>
      </c>
      <c r="G113" s="6">
        <v>78.73</v>
      </c>
      <c r="H113" s="6">
        <v>77.790000000000006</v>
      </c>
      <c r="I113" s="6">
        <v>85.61</v>
      </c>
      <c r="J113" s="6">
        <v>71.275841060000005</v>
      </c>
      <c r="K113" s="6">
        <v>53.857142860000003</v>
      </c>
      <c r="L113" s="6"/>
      <c r="M113" s="6">
        <v>63</v>
      </c>
      <c r="N113" s="6">
        <v>33.57</v>
      </c>
      <c r="O113" s="6">
        <v>38.14</v>
      </c>
      <c r="P113" s="6">
        <v>38.82</v>
      </c>
      <c r="Q113" s="6">
        <v>24.01</v>
      </c>
      <c r="R113" s="6"/>
      <c r="S113" s="6"/>
      <c r="T113" s="6"/>
      <c r="U113" s="6"/>
      <c r="V113" s="6"/>
      <c r="W113" s="6"/>
      <c r="X113" s="6">
        <v>94.47</v>
      </c>
      <c r="Y113" s="6">
        <v>77.849713750000006</v>
      </c>
      <c r="Z113" s="6">
        <v>63.902222219999999</v>
      </c>
      <c r="AA113" s="7">
        <v>60.668829619999997</v>
      </c>
    </row>
    <row r="114" spans="1:27" x14ac:dyDescent="0.25">
      <c r="A114" s="1"/>
      <c r="B114" s="57"/>
      <c r="C114" s="5" t="s">
        <v>29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7"/>
    </row>
    <row r="115" spans="1:27" ht="15.75" thickBot="1" x14ac:dyDescent="0.3">
      <c r="A115" s="1"/>
      <c r="B115" s="58"/>
      <c r="C115" s="8" t="s">
        <v>30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10"/>
    </row>
    <row r="116" spans="1:27" ht="15.75" thickTop="1" x14ac:dyDescent="0.25">
      <c r="A116" s="4"/>
      <c r="B116" s="56">
        <v>46263</v>
      </c>
      <c r="C116" s="5" t="s">
        <v>27</v>
      </c>
      <c r="D116" s="6"/>
      <c r="E116" s="6"/>
      <c r="F116" s="6"/>
      <c r="G116" s="6"/>
      <c r="H116" s="6"/>
      <c r="I116" s="6"/>
      <c r="J116" s="6"/>
      <c r="K116" s="6">
        <v>200.15</v>
      </c>
      <c r="L116" s="6">
        <v>105.07094118000001</v>
      </c>
      <c r="M116" s="6">
        <v>84.47</v>
      </c>
      <c r="N116" s="6"/>
      <c r="O116" s="6"/>
      <c r="P116" s="6"/>
      <c r="Q116" s="6"/>
      <c r="R116" s="6"/>
      <c r="S116" s="6">
        <v>84.468095239999997</v>
      </c>
      <c r="T116" s="6"/>
      <c r="U116" s="6"/>
      <c r="V116" s="6"/>
      <c r="W116" s="6"/>
      <c r="X116" s="6"/>
      <c r="Y116" s="6"/>
      <c r="Z116" s="6"/>
      <c r="AA116" s="7"/>
    </row>
    <row r="117" spans="1:27" x14ac:dyDescent="0.25">
      <c r="A117" s="1"/>
      <c r="B117" s="57"/>
      <c r="C117" s="5" t="s">
        <v>28</v>
      </c>
      <c r="D117" s="6">
        <v>74.72</v>
      </c>
      <c r="E117" s="6">
        <v>69.39</v>
      </c>
      <c r="F117" s="6">
        <v>65.08</v>
      </c>
      <c r="G117" s="6">
        <v>66.42</v>
      </c>
      <c r="H117" s="6">
        <v>63.64</v>
      </c>
      <c r="I117" s="6">
        <v>65.069999999999993</v>
      </c>
      <c r="J117" s="6">
        <v>45.47</v>
      </c>
      <c r="K117" s="6"/>
      <c r="L117" s="6"/>
      <c r="M117" s="6"/>
      <c r="N117" s="6">
        <v>-24.212590540000001</v>
      </c>
      <c r="O117" s="6">
        <v>-25.868294769999999</v>
      </c>
      <c r="P117" s="6">
        <v>-30.393387149999999</v>
      </c>
      <c r="Q117" s="6">
        <v>-29.163105989999998</v>
      </c>
      <c r="R117" s="6">
        <v>-28.013005710000002</v>
      </c>
      <c r="S117" s="6"/>
      <c r="T117" s="6">
        <v>55.48</v>
      </c>
      <c r="U117" s="6">
        <v>56.492931730000002</v>
      </c>
      <c r="V117" s="6">
        <v>62.43</v>
      </c>
      <c r="W117" s="6">
        <v>64.61</v>
      </c>
      <c r="X117" s="6">
        <v>64.022553189999996</v>
      </c>
      <c r="Y117" s="6">
        <v>63.971892529999998</v>
      </c>
      <c r="Z117" s="6">
        <v>60.894947569999999</v>
      </c>
      <c r="AA117" s="7">
        <v>56.86</v>
      </c>
    </row>
    <row r="118" spans="1:27" x14ac:dyDescent="0.25">
      <c r="A118" s="1"/>
      <c r="B118" s="57"/>
      <c r="C118" s="5" t="s">
        <v>29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7"/>
    </row>
    <row r="119" spans="1:27" ht="15.75" thickBot="1" x14ac:dyDescent="0.3">
      <c r="A119" s="1"/>
      <c r="B119" s="58"/>
      <c r="C119" s="8" t="s">
        <v>30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10"/>
    </row>
    <row r="120" spans="1:27" ht="15.75" thickTop="1" x14ac:dyDescent="0.25">
      <c r="A120" s="4"/>
      <c r="B120" s="56">
        <v>46264</v>
      </c>
      <c r="C120" s="5" t="s">
        <v>27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7"/>
    </row>
    <row r="121" spans="1:27" x14ac:dyDescent="0.25">
      <c r="A121" s="1"/>
      <c r="B121" s="57"/>
      <c r="C121" s="5" t="s">
        <v>28</v>
      </c>
      <c r="D121" s="6">
        <v>60.07</v>
      </c>
      <c r="E121" s="6">
        <v>86.689173289999999</v>
      </c>
      <c r="F121" s="6">
        <v>74.097490469999997</v>
      </c>
      <c r="G121" s="6">
        <v>79.39</v>
      </c>
      <c r="H121" s="6">
        <v>100.88</v>
      </c>
      <c r="I121" s="6">
        <v>61.823481809999997</v>
      </c>
      <c r="J121" s="6">
        <v>85.750981670000002</v>
      </c>
      <c r="K121" s="6">
        <v>62.13</v>
      </c>
      <c r="L121" s="6">
        <v>40.98</v>
      </c>
      <c r="M121" s="6">
        <v>-29.286906890000001</v>
      </c>
      <c r="N121" s="6">
        <v>-38.711668850000002</v>
      </c>
      <c r="O121" s="6">
        <v>-38.750707849999998</v>
      </c>
      <c r="P121" s="6">
        <v>-40.157390999999997</v>
      </c>
      <c r="Q121" s="6">
        <v>-39.7486028</v>
      </c>
      <c r="R121" s="6">
        <v>-39.805428569999997</v>
      </c>
      <c r="S121" s="6">
        <v>-39.309174939999998</v>
      </c>
      <c r="T121" s="6">
        <v>16.645384620000002</v>
      </c>
      <c r="U121" s="6">
        <v>51.77</v>
      </c>
      <c r="V121" s="6">
        <v>72.871087650000007</v>
      </c>
      <c r="W121" s="6">
        <v>103.56</v>
      </c>
      <c r="X121" s="6">
        <v>87.528947689999995</v>
      </c>
      <c r="Y121" s="6">
        <v>76.556735470000007</v>
      </c>
      <c r="Z121" s="6">
        <v>68.87954766</v>
      </c>
      <c r="AA121" s="7">
        <v>70.537999999999997</v>
      </c>
    </row>
    <row r="122" spans="1:27" x14ac:dyDescent="0.25">
      <c r="A122" s="1"/>
      <c r="B122" s="57"/>
      <c r="C122" s="5" t="s">
        <v>29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7"/>
    </row>
    <row r="123" spans="1:27" ht="15.75" thickBot="1" x14ac:dyDescent="0.3">
      <c r="A123" s="1"/>
      <c r="B123" s="58"/>
      <c r="C123" s="8" t="s">
        <v>30</v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10"/>
    </row>
    <row r="124" spans="1:27" ht="15.75" thickTop="1" x14ac:dyDescent="0.25">
      <c r="A124" s="4"/>
      <c r="B124" s="56">
        <v>46265</v>
      </c>
      <c r="C124" s="5" t="s">
        <v>27</v>
      </c>
      <c r="D124" s="6"/>
      <c r="E124" s="6"/>
      <c r="F124" s="6"/>
      <c r="G124" s="6"/>
      <c r="H124" s="6"/>
      <c r="I124" s="6"/>
      <c r="J124" s="6">
        <v>321</v>
      </c>
      <c r="K124" s="6">
        <v>304.38</v>
      </c>
      <c r="L124" s="6">
        <v>250.8</v>
      </c>
      <c r="M124" s="6">
        <v>183.22485234000001</v>
      </c>
      <c r="N124" s="6"/>
      <c r="O124" s="6"/>
      <c r="P124" s="6"/>
      <c r="Q124" s="6">
        <v>114.39621538</v>
      </c>
      <c r="R124" s="6">
        <v>116.84</v>
      </c>
      <c r="S124" s="6">
        <v>149.58943443000001</v>
      </c>
      <c r="T124" s="6">
        <v>218.41</v>
      </c>
      <c r="U124" s="6">
        <v>300.90002229999999</v>
      </c>
      <c r="V124" s="6">
        <v>330.57560000000001</v>
      </c>
      <c r="W124" s="6">
        <v>320.24560000000002</v>
      </c>
      <c r="X124" s="6">
        <v>328.98559999999998</v>
      </c>
      <c r="Y124" s="6">
        <v>372.75</v>
      </c>
      <c r="Z124" s="6">
        <v>352.44</v>
      </c>
      <c r="AA124" s="7">
        <v>325.13</v>
      </c>
    </row>
    <row r="125" spans="1:27" x14ac:dyDescent="0.25">
      <c r="A125" s="1"/>
      <c r="B125" s="57"/>
      <c r="C125" s="5" t="s">
        <v>28</v>
      </c>
      <c r="D125" s="6">
        <v>57.927999999999997</v>
      </c>
      <c r="E125" s="6">
        <v>50.84</v>
      </c>
      <c r="F125" s="6">
        <v>81.53</v>
      </c>
      <c r="G125" s="6">
        <v>82.77</v>
      </c>
      <c r="H125" s="6">
        <v>84.92</v>
      </c>
      <c r="I125" s="6">
        <v>94.5</v>
      </c>
      <c r="J125" s="6"/>
      <c r="K125" s="6"/>
      <c r="L125" s="6"/>
      <c r="M125" s="6"/>
      <c r="N125" s="6">
        <v>28.73</v>
      </c>
      <c r="O125" s="6">
        <v>25.73</v>
      </c>
      <c r="P125" s="6">
        <v>42.2</v>
      </c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7"/>
    </row>
    <row r="126" spans="1:27" x14ac:dyDescent="0.25">
      <c r="A126" s="1"/>
      <c r="B126" s="57"/>
      <c r="C126" s="5" t="s">
        <v>29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7"/>
    </row>
    <row r="127" spans="1:27" x14ac:dyDescent="0.25">
      <c r="A127" s="1"/>
      <c r="B127" s="66"/>
      <c r="C127" s="11" t="s">
        <v>30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3"/>
    </row>
  </sheetData>
  <mergeCells count="34">
    <mergeCell ref="B112:B115"/>
    <mergeCell ref="B116:B119"/>
    <mergeCell ref="B120:B123"/>
    <mergeCell ref="B124:B127"/>
    <mergeCell ref="B88:B91"/>
    <mergeCell ref="B92:B95"/>
    <mergeCell ref="B96:B99"/>
    <mergeCell ref="B100:B103"/>
    <mergeCell ref="B104:B107"/>
    <mergeCell ref="B108:B111"/>
    <mergeCell ref="B84:B87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36:B39"/>
    <mergeCell ref="B2:B3"/>
    <mergeCell ref="C2:C3"/>
    <mergeCell ref="D2:AA2"/>
    <mergeCell ref="B4:B7"/>
    <mergeCell ref="B8:B11"/>
    <mergeCell ref="B12:B15"/>
    <mergeCell ref="B16:B19"/>
    <mergeCell ref="B20:B23"/>
    <mergeCell ref="B24:B27"/>
    <mergeCell ref="B28:B31"/>
    <mergeCell ref="B32:B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workbookViewId="0">
      <selection activeCell="C1" sqref="C1"/>
    </sheetView>
  </sheetViews>
  <sheetFormatPr defaultRowHeight="15" x14ac:dyDescent="0.25"/>
  <cols>
    <col min="1" max="1" width="16.140625" customWidth="1"/>
    <col min="2" max="2" width="9.5703125" customWidth="1"/>
    <col min="3" max="3" width="11.28515625" customWidth="1"/>
    <col min="4" max="4" width="17.28515625" customWidth="1"/>
  </cols>
  <sheetData>
    <row r="1" spans="1:4" ht="32.25" thickBot="1" x14ac:dyDescent="0.3">
      <c r="A1" s="14" t="s">
        <v>31</v>
      </c>
      <c r="B1" s="15" t="s">
        <v>32</v>
      </c>
      <c r="C1" s="15" t="s">
        <v>33</v>
      </c>
      <c r="D1" s="16" t="s">
        <v>34</v>
      </c>
    </row>
    <row r="2" spans="1:4" ht="15.75" x14ac:dyDescent="0.25">
      <c r="A2" s="17">
        <v>46235</v>
      </c>
      <c r="B2" s="18" t="s">
        <v>35</v>
      </c>
      <c r="C2" s="18">
        <v>1</v>
      </c>
      <c r="D2" s="19">
        <v>61.493699999999997</v>
      </c>
    </row>
    <row r="3" spans="1:4" ht="15.75" x14ac:dyDescent="0.25">
      <c r="A3" s="17">
        <v>46236</v>
      </c>
      <c r="B3" s="18" t="s">
        <v>35</v>
      </c>
      <c r="C3" s="18">
        <v>1</v>
      </c>
      <c r="D3" s="19">
        <v>61.493699999999997</v>
      </c>
    </row>
    <row r="4" spans="1:4" ht="15.75" x14ac:dyDescent="0.25">
      <c r="A4" s="17">
        <v>46237</v>
      </c>
      <c r="B4" s="18" t="s">
        <v>35</v>
      </c>
      <c r="C4" s="18">
        <v>1</v>
      </c>
      <c r="D4" s="19">
        <v>61.493699999999997</v>
      </c>
    </row>
    <row r="5" spans="1:4" ht="15.75" x14ac:dyDescent="0.25">
      <c r="A5" s="17">
        <v>46238</v>
      </c>
      <c r="B5" s="18" t="s">
        <v>35</v>
      </c>
      <c r="C5" s="18">
        <v>1</v>
      </c>
      <c r="D5" s="19">
        <v>61.493699999999997</v>
      </c>
    </row>
    <row r="6" spans="1:4" ht="15.75" x14ac:dyDescent="0.25">
      <c r="A6" s="17">
        <v>46239</v>
      </c>
      <c r="B6" s="18" t="s">
        <v>35</v>
      </c>
      <c r="C6" s="18">
        <v>1</v>
      </c>
      <c r="D6" s="19">
        <v>61.493699999999997</v>
      </c>
    </row>
    <row r="7" spans="1:4" ht="15.75" x14ac:dyDescent="0.25">
      <c r="A7" s="17">
        <v>46240</v>
      </c>
      <c r="B7" s="18" t="s">
        <v>35</v>
      </c>
      <c r="C7" s="18">
        <v>1</v>
      </c>
      <c r="D7" s="19">
        <v>61.493000000000002</v>
      </c>
    </row>
    <row r="8" spans="1:4" ht="15.75" x14ac:dyDescent="0.25">
      <c r="A8" s="17">
        <v>46241</v>
      </c>
      <c r="B8" s="18" t="s">
        <v>35</v>
      </c>
      <c r="C8" s="18">
        <v>1</v>
      </c>
      <c r="D8" s="19">
        <v>61.494999999999997</v>
      </c>
    </row>
    <row r="9" spans="1:4" ht="15.75" x14ac:dyDescent="0.25">
      <c r="A9" s="17">
        <v>46242</v>
      </c>
      <c r="B9" s="18" t="s">
        <v>35</v>
      </c>
      <c r="C9" s="18">
        <v>1</v>
      </c>
      <c r="D9" s="19">
        <v>61.489100000000001</v>
      </c>
    </row>
    <row r="10" spans="1:4" ht="15.75" x14ac:dyDescent="0.25">
      <c r="A10" s="17">
        <v>46243</v>
      </c>
      <c r="B10" s="18" t="s">
        <v>35</v>
      </c>
      <c r="C10" s="18">
        <v>1</v>
      </c>
      <c r="D10" s="19">
        <v>61.489100000000001</v>
      </c>
    </row>
    <row r="11" spans="1:4" ht="15.75" x14ac:dyDescent="0.25">
      <c r="A11" s="17">
        <v>46244</v>
      </c>
      <c r="B11" s="18" t="s">
        <v>35</v>
      </c>
      <c r="C11" s="18">
        <v>1</v>
      </c>
      <c r="D11" s="19">
        <v>61.489100000000001</v>
      </c>
    </row>
    <row r="12" spans="1:4" ht="15.75" x14ac:dyDescent="0.25">
      <c r="A12" s="17">
        <v>46245</v>
      </c>
      <c r="B12" s="18" t="s">
        <v>35</v>
      </c>
      <c r="C12" s="18">
        <v>1</v>
      </c>
      <c r="D12" s="19">
        <v>61.491700000000002</v>
      </c>
    </row>
    <row r="13" spans="1:4" ht="15.75" x14ac:dyDescent="0.25">
      <c r="A13" s="17">
        <v>46246</v>
      </c>
      <c r="B13" s="18" t="s">
        <v>35</v>
      </c>
      <c r="C13" s="18">
        <v>1</v>
      </c>
      <c r="D13" s="19">
        <v>61.495100000000001</v>
      </c>
    </row>
    <row r="14" spans="1:4" ht="15.75" x14ac:dyDescent="0.25">
      <c r="A14" s="17">
        <v>46247</v>
      </c>
      <c r="B14" s="18" t="s">
        <v>35</v>
      </c>
      <c r="C14" s="18">
        <v>1</v>
      </c>
      <c r="D14" s="19">
        <v>61.491</v>
      </c>
    </row>
    <row r="15" spans="1:4" ht="15.75" x14ac:dyDescent="0.25">
      <c r="A15" s="17">
        <v>46248</v>
      </c>
      <c r="B15" s="18" t="s">
        <v>35</v>
      </c>
      <c r="C15" s="18">
        <v>1</v>
      </c>
      <c r="D15" s="19">
        <v>61.494999999999997</v>
      </c>
    </row>
    <row r="16" spans="1:4" ht="15.75" x14ac:dyDescent="0.25">
      <c r="A16" s="17">
        <v>46249</v>
      </c>
      <c r="B16" s="18" t="s">
        <v>35</v>
      </c>
      <c r="C16" s="18">
        <v>1</v>
      </c>
      <c r="D16" s="19">
        <v>61.494999999999997</v>
      </c>
    </row>
    <row r="17" spans="1:4" ht="15.75" x14ac:dyDescent="0.25">
      <c r="A17" s="17">
        <v>46250</v>
      </c>
      <c r="B17" s="18" t="s">
        <v>35</v>
      </c>
      <c r="C17" s="18">
        <v>1</v>
      </c>
      <c r="D17" s="19">
        <v>61.494999999999997</v>
      </c>
    </row>
    <row r="18" spans="1:4" ht="15.75" x14ac:dyDescent="0.25">
      <c r="A18" s="17">
        <v>46251</v>
      </c>
      <c r="B18" s="18" t="s">
        <v>35</v>
      </c>
      <c r="C18" s="18">
        <v>1</v>
      </c>
      <c r="D18" s="19">
        <v>61.494999999999997</v>
      </c>
    </row>
    <row r="19" spans="1:4" ht="15.75" x14ac:dyDescent="0.25">
      <c r="A19" s="17">
        <v>46252</v>
      </c>
      <c r="B19" s="18" t="s">
        <v>35</v>
      </c>
      <c r="C19" s="18">
        <v>1</v>
      </c>
      <c r="D19" s="19">
        <v>61.494999999999997</v>
      </c>
    </row>
    <row r="20" spans="1:4" ht="15.75" x14ac:dyDescent="0.25">
      <c r="A20" s="17">
        <v>46253</v>
      </c>
      <c r="B20" s="18" t="s">
        <v>35</v>
      </c>
      <c r="C20" s="18">
        <v>1</v>
      </c>
      <c r="D20" s="19">
        <v>61.494999999999997</v>
      </c>
    </row>
    <row r="21" spans="1:4" ht="15.75" x14ac:dyDescent="0.25">
      <c r="A21" s="17">
        <v>46254</v>
      </c>
      <c r="B21" s="18" t="s">
        <v>35</v>
      </c>
      <c r="C21" s="18">
        <v>1</v>
      </c>
      <c r="D21" s="19">
        <v>61.494999999999997</v>
      </c>
    </row>
    <row r="22" spans="1:4" ht="15.75" x14ac:dyDescent="0.25">
      <c r="A22" s="17">
        <v>46255</v>
      </c>
      <c r="B22" s="18" t="s">
        <v>35</v>
      </c>
      <c r="C22" s="18">
        <v>1</v>
      </c>
      <c r="D22" s="19">
        <v>61.494999999999997</v>
      </c>
    </row>
    <row r="23" spans="1:4" ht="15.75" x14ac:dyDescent="0.25">
      <c r="A23" s="17">
        <v>46256</v>
      </c>
      <c r="B23" s="18" t="s">
        <v>35</v>
      </c>
      <c r="C23" s="18">
        <v>1</v>
      </c>
      <c r="D23" s="19">
        <v>61.494999999999997</v>
      </c>
    </row>
    <row r="24" spans="1:4" ht="15.75" x14ac:dyDescent="0.25">
      <c r="A24" s="17">
        <v>46257</v>
      </c>
      <c r="B24" s="18" t="s">
        <v>35</v>
      </c>
      <c r="C24" s="18">
        <v>1</v>
      </c>
      <c r="D24" s="19">
        <v>61.494999999999997</v>
      </c>
    </row>
    <row r="25" spans="1:4" ht="15.75" x14ac:dyDescent="0.25">
      <c r="A25" s="17">
        <v>46258</v>
      </c>
      <c r="B25" s="18" t="s">
        <v>35</v>
      </c>
      <c r="C25" s="18">
        <v>1</v>
      </c>
      <c r="D25" s="19">
        <v>61.494999999999997</v>
      </c>
    </row>
    <row r="26" spans="1:4" ht="15.75" x14ac:dyDescent="0.25">
      <c r="A26" s="17">
        <v>46259</v>
      </c>
      <c r="B26" s="18" t="s">
        <v>35</v>
      </c>
      <c r="C26" s="18">
        <v>1</v>
      </c>
      <c r="D26" s="19">
        <v>61.494500000000002</v>
      </c>
    </row>
    <row r="27" spans="1:4" ht="15.75" x14ac:dyDescent="0.25">
      <c r="A27" s="17">
        <v>46260</v>
      </c>
      <c r="B27" s="18" t="s">
        <v>35</v>
      </c>
      <c r="C27" s="18">
        <v>1</v>
      </c>
      <c r="D27" s="19">
        <v>61.4893</v>
      </c>
    </row>
    <row r="28" spans="1:4" ht="15.75" x14ac:dyDescent="0.25">
      <c r="A28" s="17">
        <v>46261</v>
      </c>
      <c r="B28" s="18" t="s">
        <v>35</v>
      </c>
      <c r="C28" s="18">
        <v>1</v>
      </c>
      <c r="D28" s="19">
        <v>61.494999999999997</v>
      </c>
    </row>
    <row r="29" spans="1:4" ht="15.75" x14ac:dyDescent="0.25">
      <c r="A29" s="17">
        <v>46262</v>
      </c>
      <c r="B29" s="18" t="s">
        <v>35</v>
      </c>
      <c r="C29" s="18">
        <v>1</v>
      </c>
      <c r="D29" s="19">
        <v>61.491</v>
      </c>
    </row>
    <row r="30" spans="1:4" ht="15.75" x14ac:dyDescent="0.25">
      <c r="A30" s="17">
        <v>46263</v>
      </c>
      <c r="B30" s="18" t="s">
        <v>35</v>
      </c>
      <c r="C30" s="18">
        <v>1</v>
      </c>
      <c r="D30" s="19">
        <v>61.491</v>
      </c>
    </row>
    <row r="31" spans="1:4" ht="15.75" x14ac:dyDescent="0.25">
      <c r="A31" s="17">
        <v>46264</v>
      </c>
      <c r="B31" s="18" t="s">
        <v>35</v>
      </c>
      <c r="C31" s="18">
        <v>1</v>
      </c>
      <c r="D31" s="19">
        <v>61.491</v>
      </c>
    </row>
    <row r="32" spans="1:4" ht="15.75" x14ac:dyDescent="0.25">
      <c r="A32" s="20">
        <v>46265</v>
      </c>
      <c r="B32" s="21" t="s">
        <v>35</v>
      </c>
      <c r="C32" s="21">
        <v>1</v>
      </c>
      <c r="D32" s="22">
        <v>61.491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27"/>
  <sheetViews>
    <sheetView zoomScaleNormal="100" workbookViewId="0"/>
  </sheetViews>
  <sheetFormatPr defaultRowHeight="15" x14ac:dyDescent="0.25"/>
  <cols>
    <col min="1" max="1" width="5.7109375" customWidth="1"/>
    <col min="2" max="2" width="10.710937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1.75" thickBot="1" x14ac:dyDescent="0.3">
      <c r="A2" s="1"/>
      <c r="B2" s="59" t="s">
        <v>0</v>
      </c>
      <c r="C2" s="61" t="s">
        <v>1</v>
      </c>
      <c r="D2" s="63" t="s">
        <v>36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5"/>
    </row>
    <row r="3" spans="1:27" ht="17.25" thickTop="1" thickBot="1" x14ac:dyDescent="0.3">
      <c r="A3" s="1"/>
      <c r="B3" s="60"/>
      <c r="C3" s="62"/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3" t="s">
        <v>26</v>
      </c>
    </row>
    <row r="4" spans="1:27" x14ac:dyDescent="0.25">
      <c r="A4" s="4"/>
      <c r="B4" s="56">
        <v>46235</v>
      </c>
      <c r="C4" s="5" t="s">
        <v>27</v>
      </c>
      <c r="D4" s="6"/>
      <c r="E4" s="6"/>
      <c r="F4" s="6"/>
      <c r="G4" s="6"/>
      <c r="H4" s="6"/>
      <c r="I4" s="6"/>
      <c r="J4" s="6">
        <v>14560.478286</v>
      </c>
      <c r="K4" s="6">
        <v>11703.173515500001</v>
      </c>
      <c r="L4" s="6">
        <v>11901.326893541687</v>
      </c>
      <c r="M4" s="6"/>
      <c r="N4" s="6"/>
      <c r="O4" s="6"/>
      <c r="P4" s="6"/>
      <c r="Q4" s="6"/>
      <c r="R4" s="6"/>
      <c r="S4" s="6"/>
      <c r="T4" s="6">
        <v>8261.3180869538755</v>
      </c>
      <c r="U4" s="6">
        <v>12180.017623470396</v>
      </c>
      <c r="V4" s="6">
        <v>18846.589176000001</v>
      </c>
      <c r="W4" s="6"/>
      <c r="X4" s="6"/>
      <c r="Y4" s="6"/>
      <c r="Z4" s="6"/>
      <c r="AA4" s="7"/>
    </row>
    <row r="5" spans="1:27" x14ac:dyDescent="0.25">
      <c r="A5" s="4"/>
      <c r="B5" s="57"/>
      <c r="C5" s="5" t="s">
        <v>28</v>
      </c>
      <c r="D5" s="6">
        <v>5234.3437439999998</v>
      </c>
      <c r="E5" s="6">
        <v>5032.6444080000001</v>
      </c>
      <c r="F5" s="6">
        <v>4859.847111</v>
      </c>
      <c r="G5" s="6">
        <v>4790.35923</v>
      </c>
      <c r="H5" s="6">
        <v>4803.2729069999996</v>
      </c>
      <c r="I5" s="6">
        <v>4865.9964810000001</v>
      </c>
      <c r="J5" s="6"/>
      <c r="K5" s="6"/>
      <c r="L5" s="6"/>
      <c r="M5" s="6">
        <v>3414.0761747273218</v>
      </c>
      <c r="N5" s="6">
        <v>3186.669014951508</v>
      </c>
      <c r="O5" s="6">
        <v>1147.472442</v>
      </c>
      <c r="P5" s="6">
        <v>-1097.5031170483171</v>
      </c>
      <c r="Q5" s="6">
        <v>-1506.903668253678</v>
      </c>
      <c r="R5" s="6">
        <v>-1426.761185862468</v>
      </c>
      <c r="S5" s="6">
        <v>-670.28133000000003</v>
      </c>
      <c r="T5" s="6"/>
      <c r="U5" s="6"/>
      <c r="V5" s="6"/>
      <c r="W5" s="6">
        <v>6122.9277089999996</v>
      </c>
      <c r="X5" s="6">
        <v>6184.4214089999996</v>
      </c>
      <c r="Y5" s="6">
        <v>5937.8316720000003</v>
      </c>
      <c r="Z5" s="6">
        <v>4441.2837371464138</v>
      </c>
      <c r="AA5" s="7">
        <v>5226.9645</v>
      </c>
    </row>
    <row r="6" spans="1:27" x14ac:dyDescent="0.25">
      <c r="A6" s="4"/>
      <c r="B6" s="57"/>
      <c r="C6" s="5" t="s">
        <v>29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</row>
    <row r="7" spans="1:27" ht="15.75" thickBot="1" x14ac:dyDescent="0.3">
      <c r="A7" s="4"/>
      <c r="B7" s="58"/>
      <c r="C7" s="8" t="s">
        <v>30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0"/>
    </row>
    <row r="8" spans="1:27" x14ac:dyDescent="0.25">
      <c r="A8" s="4"/>
      <c r="B8" s="56">
        <v>46236</v>
      </c>
      <c r="C8" s="5" t="s">
        <v>27</v>
      </c>
      <c r="D8" s="6"/>
      <c r="E8" s="6">
        <v>14762.177621999999</v>
      </c>
      <c r="F8" s="6"/>
      <c r="G8" s="6"/>
      <c r="H8" s="6"/>
      <c r="I8" s="6"/>
      <c r="J8" s="6">
        <v>14058.689694000001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>
        <v>18101.932514596945</v>
      </c>
      <c r="X8" s="6">
        <v>17288.953754999999</v>
      </c>
      <c r="Y8" s="6"/>
      <c r="Z8" s="6"/>
      <c r="AA8" s="7"/>
    </row>
    <row r="9" spans="1:27" x14ac:dyDescent="0.25">
      <c r="A9" s="4"/>
      <c r="B9" s="57"/>
      <c r="C9" s="5" t="s">
        <v>28</v>
      </c>
      <c r="D9" s="6">
        <v>5239.8781769999996</v>
      </c>
      <c r="E9" s="6"/>
      <c r="F9" s="6">
        <v>4827.8703869999999</v>
      </c>
      <c r="G9" s="6">
        <v>4773.1409940000003</v>
      </c>
      <c r="H9" s="6">
        <v>4754.692884</v>
      </c>
      <c r="I9" s="6">
        <v>4949.012976</v>
      </c>
      <c r="J9" s="6"/>
      <c r="K9" s="6">
        <v>3524.8456202308862</v>
      </c>
      <c r="L9" s="6">
        <v>3060.0540597727918</v>
      </c>
      <c r="M9" s="6">
        <v>1884.4334257365331</v>
      </c>
      <c r="N9" s="6">
        <v>-2132.2930777443512</v>
      </c>
      <c r="O9" s="6">
        <v>-2271.3187941515462</v>
      </c>
      <c r="P9" s="6">
        <v>-2217.3896783185351</v>
      </c>
      <c r="Q9" s="6">
        <v>-2208.4397148829862</v>
      </c>
      <c r="R9" s="6">
        <v>-2152.155515787123</v>
      </c>
      <c r="S9" s="6">
        <v>-1949.15351016</v>
      </c>
      <c r="T9" s="6">
        <v>1357.952590100022</v>
      </c>
      <c r="U9" s="6">
        <v>2767.8200557460041</v>
      </c>
      <c r="V9" s="6">
        <v>3792.1342756266481</v>
      </c>
      <c r="W9" s="6"/>
      <c r="X9" s="6"/>
      <c r="Y9" s="6">
        <v>4427.2758756850862</v>
      </c>
      <c r="Z9" s="6">
        <v>4621.4228346324844</v>
      </c>
      <c r="AA9" s="7">
        <v>6119.853024</v>
      </c>
    </row>
    <row r="10" spans="1:27" x14ac:dyDescent="0.25">
      <c r="A10" s="4"/>
      <c r="B10" s="57"/>
      <c r="C10" s="5" t="s">
        <v>29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7"/>
    </row>
    <row r="11" spans="1:27" ht="15.75" thickBot="1" x14ac:dyDescent="0.3">
      <c r="A11" s="4"/>
      <c r="B11" s="58"/>
      <c r="C11" s="8" t="s">
        <v>30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0"/>
    </row>
    <row r="12" spans="1:27" x14ac:dyDescent="0.25">
      <c r="A12" s="4"/>
      <c r="B12" s="56">
        <v>46237</v>
      </c>
      <c r="C12" s="5" t="s">
        <v>27</v>
      </c>
      <c r="D12" s="6"/>
      <c r="E12" s="6">
        <v>16077.527865</v>
      </c>
      <c r="F12" s="6">
        <v>15215.386191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>
        <v>22223.150038598011</v>
      </c>
      <c r="Z12" s="6">
        <v>19671.70306238404</v>
      </c>
      <c r="AA12" s="7">
        <v>16610.678243999999</v>
      </c>
    </row>
    <row r="13" spans="1:27" x14ac:dyDescent="0.25">
      <c r="A13" s="4"/>
      <c r="B13" s="57"/>
      <c r="C13" s="5" t="s">
        <v>28</v>
      </c>
      <c r="D13" s="6">
        <v>5942.7511679999998</v>
      </c>
      <c r="E13" s="6"/>
      <c r="F13" s="6"/>
      <c r="G13" s="6">
        <v>4778.6754270000001</v>
      </c>
      <c r="H13" s="6">
        <v>5051.0925180000004</v>
      </c>
      <c r="I13" s="6">
        <v>5413.2904109999999</v>
      </c>
      <c r="J13" s="6">
        <v>5477.8587960000004</v>
      </c>
      <c r="K13" s="6">
        <v>3348.4080388562702</v>
      </c>
      <c r="L13" s="6">
        <v>4248.8757284094027</v>
      </c>
      <c r="M13" s="6">
        <v>3374.2717897474258</v>
      </c>
      <c r="N13" s="6">
        <v>2401.804933324323</v>
      </c>
      <c r="O13" s="6">
        <v>2278.7664800247089</v>
      </c>
      <c r="P13" s="6">
        <v>1533.44167173798</v>
      </c>
      <c r="Q13" s="6">
        <v>2241.4850665625941</v>
      </c>
      <c r="R13" s="6">
        <v>2657.218767839775</v>
      </c>
      <c r="S13" s="6">
        <v>3396.465089914494</v>
      </c>
      <c r="T13" s="6">
        <v>2637.5772520636228</v>
      </c>
      <c r="U13" s="6">
        <v>3931.7540513077561</v>
      </c>
      <c r="V13" s="6">
        <v>8737.0248960000008</v>
      </c>
      <c r="W13" s="6">
        <v>12579.151271999999</v>
      </c>
      <c r="X13" s="6">
        <v>7310.0724997819407</v>
      </c>
      <c r="Y13" s="6"/>
      <c r="Z13" s="6"/>
      <c r="AA13" s="7"/>
    </row>
    <row r="14" spans="1:27" x14ac:dyDescent="0.25">
      <c r="A14" s="4"/>
      <c r="B14" s="57"/>
      <c r="C14" s="5" t="s">
        <v>29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7"/>
    </row>
    <row r="15" spans="1:27" ht="15.75" thickBot="1" x14ac:dyDescent="0.3">
      <c r="A15" s="4"/>
      <c r="B15" s="58"/>
      <c r="C15" s="8" t="s">
        <v>30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</row>
    <row r="16" spans="1:27" x14ac:dyDescent="0.25">
      <c r="A16" s="4"/>
      <c r="B16" s="56">
        <v>46238</v>
      </c>
      <c r="C16" s="5" t="s">
        <v>27</v>
      </c>
      <c r="D16" s="6">
        <v>16504.274306362255</v>
      </c>
      <c r="E16" s="6">
        <v>16371.421069902455</v>
      </c>
      <c r="F16" s="6">
        <v>14977.738575143989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>
        <v>9484.4837115487117</v>
      </c>
      <c r="T16" s="6">
        <v>11242.906579701284</v>
      </c>
      <c r="U16" s="6"/>
      <c r="V16" s="6">
        <v>23369.265243921254</v>
      </c>
      <c r="W16" s="6">
        <v>33484.879489970146</v>
      </c>
      <c r="X16" s="6"/>
      <c r="Y16" s="6"/>
      <c r="Z16" s="6"/>
      <c r="AA16" s="7"/>
    </row>
    <row r="17" spans="1:27" x14ac:dyDescent="0.25">
      <c r="A17" s="1"/>
      <c r="B17" s="57"/>
      <c r="C17" s="5" t="s">
        <v>28</v>
      </c>
      <c r="D17" s="6"/>
      <c r="E17" s="6"/>
      <c r="F17" s="6"/>
      <c r="G17" s="6">
        <v>5354.2564590000002</v>
      </c>
      <c r="H17" s="6">
        <v>5091.6783599999999</v>
      </c>
      <c r="I17" s="6">
        <v>5253.4067910000003</v>
      </c>
      <c r="J17" s="6">
        <v>5308.136184</v>
      </c>
      <c r="K17" s="6">
        <v>5211.5910750000003</v>
      </c>
      <c r="L17" s="6">
        <v>4796.9604643167177</v>
      </c>
      <c r="M17" s="6">
        <v>4331.7943180597586</v>
      </c>
      <c r="N17" s="6">
        <v>3493.962260366256</v>
      </c>
      <c r="O17" s="6">
        <v>2107.3970851868189</v>
      </c>
      <c r="P17" s="6">
        <v>1622.4220096301431</v>
      </c>
      <c r="Q17" s="6">
        <v>1592.7416762310299</v>
      </c>
      <c r="R17" s="6">
        <v>1562.773120630143</v>
      </c>
      <c r="S17" s="6"/>
      <c r="T17" s="6"/>
      <c r="U17" s="6">
        <v>3454.110822251931</v>
      </c>
      <c r="V17" s="6"/>
      <c r="W17" s="6"/>
      <c r="X17" s="6">
        <v>12210.189071999999</v>
      </c>
      <c r="Y17" s="6">
        <v>8623.8764879999999</v>
      </c>
      <c r="Z17" s="6">
        <v>7759.2750660000002</v>
      </c>
      <c r="AA17" s="7">
        <v>4993.9279744799996</v>
      </c>
    </row>
    <row r="18" spans="1:27" x14ac:dyDescent="0.25">
      <c r="A18" s="1"/>
      <c r="B18" s="57"/>
      <c r="C18" s="5" t="s">
        <v>29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7"/>
    </row>
    <row r="19" spans="1:27" ht="15.75" thickBot="1" x14ac:dyDescent="0.3">
      <c r="A19" s="1"/>
      <c r="B19" s="58"/>
      <c r="C19" s="8" t="s">
        <v>30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0"/>
    </row>
    <row r="20" spans="1:27" x14ac:dyDescent="0.25">
      <c r="A20" s="4"/>
      <c r="B20" s="56">
        <v>46239</v>
      </c>
      <c r="C20" s="5" t="s">
        <v>27</v>
      </c>
      <c r="D20" s="6"/>
      <c r="E20" s="6">
        <v>16282.301885999999</v>
      </c>
      <c r="F20" s="6"/>
      <c r="G20" s="6"/>
      <c r="H20" s="6"/>
      <c r="I20" s="6"/>
      <c r="J20" s="6"/>
      <c r="K20" s="6">
        <v>15545.60736</v>
      </c>
      <c r="L20" s="6"/>
      <c r="M20" s="6"/>
      <c r="N20" s="6"/>
      <c r="O20" s="6"/>
      <c r="P20" s="6"/>
      <c r="Q20" s="6"/>
      <c r="R20" s="6">
        <v>8364.1319682711655</v>
      </c>
      <c r="S20" s="6">
        <v>8230.9082279643098</v>
      </c>
      <c r="T20" s="6">
        <v>10194.007311387031</v>
      </c>
      <c r="U20" s="6">
        <v>20444.287833560677</v>
      </c>
      <c r="V20" s="6">
        <v>22304.739890211946</v>
      </c>
      <c r="W20" s="6">
        <v>27046.519097211945</v>
      </c>
      <c r="X20" s="6"/>
      <c r="Y20" s="6"/>
      <c r="Z20" s="6"/>
      <c r="AA20" s="7"/>
    </row>
    <row r="21" spans="1:27" x14ac:dyDescent="0.25">
      <c r="A21" s="1"/>
      <c r="B21" s="57"/>
      <c r="C21" s="5" t="s">
        <v>28</v>
      </c>
      <c r="D21" s="6">
        <v>5894.7860819999996</v>
      </c>
      <c r="E21" s="6"/>
      <c r="F21" s="6">
        <v>5375.1643169999998</v>
      </c>
      <c r="G21" s="6">
        <v>5155.0168709999998</v>
      </c>
      <c r="H21" s="6">
        <v>5216.5105709999998</v>
      </c>
      <c r="I21" s="6">
        <v>5638.9722899999997</v>
      </c>
      <c r="J21" s="6">
        <v>6041.7560249999997</v>
      </c>
      <c r="K21" s="6"/>
      <c r="L21" s="6">
        <v>2869.6213947127708</v>
      </c>
      <c r="M21" s="6">
        <v>3071.097673384887</v>
      </c>
      <c r="N21" s="6">
        <v>1524.829261365282</v>
      </c>
      <c r="O21" s="6">
        <v>1723.6345660973941</v>
      </c>
      <c r="P21" s="6">
        <v>1625.4834697950209</v>
      </c>
      <c r="Q21" s="6">
        <v>1591.060222630143</v>
      </c>
      <c r="R21" s="6"/>
      <c r="S21" s="6"/>
      <c r="T21" s="6"/>
      <c r="U21" s="6"/>
      <c r="V21" s="6"/>
      <c r="W21" s="6"/>
      <c r="X21" s="6">
        <v>9920.1636839999992</v>
      </c>
      <c r="Y21" s="6">
        <v>8472.6019859999997</v>
      </c>
      <c r="Z21" s="6">
        <v>7461.0306209999999</v>
      </c>
      <c r="AA21" s="7">
        <v>6805.5077789999996</v>
      </c>
    </row>
    <row r="22" spans="1:27" x14ac:dyDescent="0.25">
      <c r="A22" s="1"/>
      <c r="B22" s="57"/>
      <c r="C22" s="5" t="s">
        <v>29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7"/>
    </row>
    <row r="23" spans="1:27" ht="15.75" thickBot="1" x14ac:dyDescent="0.3">
      <c r="A23" s="1"/>
      <c r="B23" s="58"/>
      <c r="C23" s="8" t="s">
        <v>30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0"/>
    </row>
    <row r="24" spans="1:27" x14ac:dyDescent="0.25">
      <c r="A24" s="4"/>
      <c r="B24" s="56">
        <v>46240</v>
      </c>
      <c r="C24" s="5" t="s">
        <v>27</v>
      </c>
      <c r="D24" s="6">
        <v>17607.905620000001</v>
      </c>
      <c r="E24" s="6">
        <v>15854.125260000001</v>
      </c>
      <c r="F24" s="6"/>
      <c r="G24" s="6"/>
      <c r="H24" s="6"/>
      <c r="I24" s="6"/>
      <c r="J24" s="6"/>
      <c r="K24" s="6"/>
      <c r="L24" s="6">
        <v>12453.954401242339</v>
      </c>
      <c r="M24" s="6">
        <v>9527.1104899999991</v>
      </c>
      <c r="N24" s="6"/>
      <c r="O24" s="6">
        <v>9480.3758099999995</v>
      </c>
      <c r="P24" s="6">
        <v>9659.4406114653902</v>
      </c>
      <c r="Q24" s="6">
        <v>9361.1304796142595</v>
      </c>
      <c r="R24" s="6">
        <v>9617.75933458082</v>
      </c>
      <c r="S24" s="6">
        <v>10368.15540780298</v>
      </c>
      <c r="T24" s="6">
        <v>15417.21143486485</v>
      </c>
      <c r="U24" s="6">
        <v>19518.899073579782</v>
      </c>
      <c r="V24" s="6"/>
      <c r="W24" s="6"/>
      <c r="X24" s="6"/>
      <c r="Y24" s="6"/>
      <c r="Z24" s="6"/>
      <c r="AA24" s="7"/>
    </row>
    <row r="25" spans="1:27" x14ac:dyDescent="0.25">
      <c r="A25" s="1"/>
      <c r="B25" s="57"/>
      <c r="C25" s="5" t="s">
        <v>28</v>
      </c>
      <c r="D25" s="6"/>
      <c r="E25" s="6"/>
      <c r="F25" s="6">
        <v>4936.0431099999996</v>
      </c>
      <c r="G25" s="6">
        <v>4700.5249199999998</v>
      </c>
      <c r="H25" s="6">
        <v>4757.7134100000003</v>
      </c>
      <c r="I25" s="6">
        <v>5009.2197800000004</v>
      </c>
      <c r="J25" s="6">
        <v>5808.62878</v>
      </c>
      <c r="K25" s="6">
        <v>3580.9914747714902</v>
      </c>
      <c r="L25" s="6"/>
      <c r="M25" s="6"/>
      <c r="N25" s="6">
        <v>3379.6552799999999</v>
      </c>
      <c r="O25" s="6"/>
      <c r="P25" s="6"/>
      <c r="Q25" s="6"/>
      <c r="R25" s="6"/>
      <c r="S25" s="6"/>
      <c r="T25" s="6"/>
      <c r="U25" s="6"/>
      <c r="V25" s="6">
        <v>9000.1154800000004</v>
      </c>
      <c r="W25" s="6">
        <v>5531.2602030609196</v>
      </c>
      <c r="X25" s="6">
        <v>5503.00857</v>
      </c>
      <c r="Y25" s="6">
        <v>8208.7005700000009</v>
      </c>
      <c r="Z25" s="6">
        <v>7965.8032199999998</v>
      </c>
      <c r="AA25" s="7">
        <v>6965.3121099999998</v>
      </c>
    </row>
    <row r="26" spans="1:27" x14ac:dyDescent="0.25">
      <c r="A26" s="1"/>
      <c r="B26" s="57"/>
      <c r="C26" s="5" t="s">
        <v>29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7"/>
    </row>
    <row r="27" spans="1:27" ht="15.75" thickBot="1" x14ac:dyDescent="0.3">
      <c r="A27" s="1"/>
      <c r="B27" s="58"/>
      <c r="C27" s="8" t="s">
        <v>30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</row>
    <row r="28" spans="1:27" x14ac:dyDescent="0.25">
      <c r="A28" s="4"/>
      <c r="B28" s="56">
        <v>46241</v>
      </c>
      <c r="C28" s="5" t="s">
        <v>27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>
        <v>7883.8666237236503</v>
      </c>
      <c r="Q28" s="6">
        <v>8610.3278163608993</v>
      </c>
      <c r="R28" s="6">
        <v>8936.0712442421009</v>
      </c>
      <c r="S28" s="6">
        <v>10175.2702168166</v>
      </c>
      <c r="T28" s="6"/>
      <c r="U28" s="6"/>
      <c r="V28" s="6"/>
      <c r="W28" s="6"/>
      <c r="X28" s="6"/>
      <c r="Y28" s="6"/>
      <c r="Z28" s="6"/>
      <c r="AA28" s="7"/>
    </row>
    <row r="29" spans="1:27" x14ac:dyDescent="0.25">
      <c r="A29" s="1"/>
      <c r="B29" s="57"/>
      <c r="C29" s="5" t="s">
        <v>28</v>
      </c>
      <c r="D29" s="6">
        <v>5500.1127999999999</v>
      </c>
      <c r="E29" s="6">
        <v>4798.4548500000001</v>
      </c>
      <c r="F29" s="6">
        <v>4704.9824500000004</v>
      </c>
      <c r="G29" s="6">
        <v>4238.2353999999996</v>
      </c>
      <c r="H29" s="6">
        <v>4350.1562999999996</v>
      </c>
      <c r="I29" s="6">
        <v>4923.2897000000003</v>
      </c>
      <c r="J29" s="6">
        <v>5243.6786499999998</v>
      </c>
      <c r="K29" s="6">
        <v>4797.8398999999999</v>
      </c>
      <c r="L29" s="6">
        <v>3353.1341002761001</v>
      </c>
      <c r="M29" s="6">
        <v>2641.5015831774499</v>
      </c>
      <c r="N29" s="6">
        <v>1931.1024313220501</v>
      </c>
      <c r="O29" s="6">
        <v>1824.1011313220499</v>
      </c>
      <c r="P29" s="6"/>
      <c r="Q29" s="6"/>
      <c r="R29" s="6"/>
      <c r="S29" s="6"/>
      <c r="T29" s="6">
        <v>3815.9603920378499</v>
      </c>
      <c r="U29" s="6">
        <v>4151.8316184138503</v>
      </c>
      <c r="V29" s="6">
        <v>5194.4256841067499</v>
      </c>
      <c r="W29" s="6">
        <v>5442.1960353928998</v>
      </c>
      <c r="X29" s="6">
        <v>4538.7570951652997</v>
      </c>
      <c r="Y29" s="6">
        <v>5011.0717948490501</v>
      </c>
      <c r="Z29" s="6">
        <v>4407.3175321175004</v>
      </c>
      <c r="AA29" s="7">
        <v>3606.9368035872499</v>
      </c>
    </row>
    <row r="30" spans="1:27" x14ac:dyDescent="0.25">
      <c r="A30" s="1"/>
      <c r="B30" s="57"/>
      <c r="C30" s="5" t="s">
        <v>29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7"/>
    </row>
    <row r="31" spans="1:27" ht="15.75" thickBot="1" x14ac:dyDescent="0.3">
      <c r="A31" s="1"/>
      <c r="B31" s="58"/>
      <c r="C31" s="8" t="s">
        <v>30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10"/>
    </row>
    <row r="32" spans="1:27" x14ac:dyDescent="0.25">
      <c r="A32" s="4"/>
      <c r="B32" s="56">
        <v>46242</v>
      </c>
      <c r="C32" s="5" t="s">
        <v>27</v>
      </c>
      <c r="D32" s="6"/>
      <c r="E32" s="6"/>
      <c r="F32" s="6"/>
      <c r="G32" s="6"/>
      <c r="H32" s="6"/>
      <c r="I32" s="6"/>
      <c r="J32" s="6"/>
      <c r="K32" s="6"/>
      <c r="L32" s="6">
        <v>10609.944205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>
        <v>17595.720856</v>
      </c>
      <c r="Y32" s="6"/>
      <c r="Z32" s="6"/>
      <c r="AA32" s="7"/>
    </row>
    <row r="33" spans="1:27" x14ac:dyDescent="0.25">
      <c r="A33" s="1"/>
      <c r="B33" s="57"/>
      <c r="C33" s="5" t="s">
        <v>28</v>
      </c>
      <c r="D33" s="6">
        <v>2951.4767999999999</v>
      </c>
      <c r="E33" s="6">
        <v>2852.2163183067119</v>
      </c>
      <c r="F33" s="6">
        <v>2699.4398111539008</v>
      </c>
      <c r="G33" s="6">
        <v>2728.3396881539011</v>
      </c>
      <c r="H33" s="6">
        <v>2689.589133125919</v>
      </c>
      <c r="I33" s="6">
        <v>2734.74593557142</v>
      </c>
      <c r="J33" s="6">
        <v>4502.2319020000004</v>
      </c>
      <c r="K33" s="6">
        <v>2893.9289649980269</v>
      </c>
      <c r="L33" s="6"/>
      <c r="M33" s="6">
        <v>1883.8525976827959</v>
      </c>
      <c r="N33" s="6">
        <v>-2080.8956238191558</v>
      </c>
      <c r="O33" s="6">
        <v>-1882.617122407027</v>
      </c>
      <c r="P33" s="6">
        <v>-1686.8353963535451</v>
      </c>
      <c r="Q33" s="6">
        <v>-1184.7229430874229</v>
      </c>
      <c r="R33" s="6">
        <v>-896.511078</v>
      </c>
      <c r="S33" s="6">
        <v>-338.80494099999999</v>
      </c>
      <c r="T33" s="6">
        <v>1409.4075425047481</v>
      </c>
      <c r="U33" s="6">
        <v>2628.5540434297882</v>
      </c>
      <c r="V33" s="6">
        <v>3150.3763862091719</v>
      </c>
      <c r="W33" s="6">
        <v>5491.5915210000003</v>
      </c>
      <c r="X33" s="6"/>
      <c r="Y33" s="6">
        <v>5570.2975690000003</v>
      </c>
      <c r="Z33" s="6">
        <v>5253.0138129999996</v>
      </c>
      <c r="AA33" s="7">
        <v>4157.7115159508858</v>
      </c>
    </row>
    <row r="34" spans="1:27" x14ac:dyDescent="0.25">
      <c r="A34" s="1"/>
      <c r="B34" s="57"/>
      <c r="C34" s="5" t="s">
        <v>29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7"/>
    </row>
    <row r="35" spans="1:27" ht="15.75" thickBot="1" x14ac:dyDescent="0.3">
      <c r="A35" s="1"/>
      <c r="B35" s="58"/>
      <c r="C35" s="8" t="s">
        <v>30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10"/>
    </row>
    <row r="36" spans="1:27" x14ac:dyDescent="0.25">
      <c r="A36" s="4"/>
      <c r="B36" s="56">
        <v>46243</v>
      </c>
      <c r="C36" s="5" t="s">
        <v>27</v>
      </c>
      <c r="D36" s="6"/>
      <c r="E36" s="6"/>
      <c r="F36" s="6"/>
      <c r="G36" s="6"/>
      <c r="H36" s="6"/>
      <c r="I36" s="6"/>
      <c r="J36" s="6">
        <v>12156.39507</v>
      </c>
      <c r="K36" s="6">
        <v>10560.138034</v>
      </c>
      <c r="L36" s="6">
        <v>7453.469326163482</v>
      </c>
      <c r="M36" s="6">
        <v>5193.5083150874307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7">
        <v>14994.731926</v>
      </c>
    </row>
    <row r="37" spans="1:27" x14ac:dyDescent="0.25">
      <c r="A37" s="1"/>
      <c r="B37" s="57"/>
      <c r="C37" s="5" t="s">
        <v>28</v>
      </c>
      <c r="D37" s="6">
        <v>2688.9183429999998</v>
      </c>
      <c r="E37" s="6">
        <v>4284.5604880000001</v>
      </c>
      <c r="F37" s="6">
        <v>4194.7864019999997</v>
      </c>
      <c r="G37" s="6">
        <v>4118.5399180000004</v>
      </c>
      <c r="H37" s="6">
        <v>4120.9994820000002</v>
      </c>
      <c r="I37" s="6">
        <v>4150.5142500000002</v>
      </c>
      <c r="J37" s="6"/>
      <c r="K37" s="6"/>
      <c r="L37" s="6"/>
      <c r="M37" s="6"/>
      <c r="N37" s="6">
        <v>-2442.3470520000001</v>
      </c>
      <c r="O37" s="6">
        <v>-2423.488100303382</v>
      </c>
      <c r="P37" s="6">
        <v>-2430.4977421038739</v>
      </c>
      <c r="Q37" s="6">
        <v>-2460.7937820000002</v>
      </c>
      <c r="R37" s="6">
        <v>-2416.1730446027541</v>
      </c>
      <c r="S37" s="6">
        <v>-2411.745365160049</v>
      </c>
      <c r="T37" s="6">
        <v>-1173.225620780446</v>
      </c>
      <c r="U37" s="6">
        <v>2154.8972311671332</v>
      </c>
      <c r="V37" s="6">
        <v>4844.1112979999998</v>
      </c>
      <c r="W37" s="6">
        <v>4300.499797648361</v>
      </c>
      <c r="X37" s="6">
        <v>3983.6779803567838</v>
      </c>
      <c r="Y37" s="6">
        <v>3221.4139489999998</v>
      </c>
      <c r="Z37" s="6">
        <v>3145.167465</v>
      </c>
      <c r="AA37" s="7"/>
    </row>
    <row r="38" spans="1:27" x14ac:dyDescent="0.25">
      <c r="A38" s="1"/>
      <c r="B38" s="57"/>
      <c r="C38" s="5" t="s">
        <v>29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7"/>
    </row>
    <row r="39" spans="1:27" ht="15.75" thickBot="1" x14ac:dyDescent="0.3">
      <c r="A39" s="1"/>
      <c r="B39" s="58"/>
      <c r="C39" s="8" t="s">
        <v>30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10"/>
    </row>
    <row r="40" spans="1:27" x14ac:dyDescent="0.25">
      <c r="A40" s="4"/>
      <c r="B40" s="56">
        <v>46244</v>
      </c>
      <c r="C40" s="5" t="s">
        <v>27</v>
      </c>
      <c r="D40" s="6">
        <v>13631.518579</v>
      </c>
      <c r="E40" s="6">
        <v>13188.797059</v>
      </c>
      <c r="F40" s="6">
        <v>12517.950978000001</v>
      </c>
      <c r="G40" s="6">
        <v>11938.108765000001</v>
      </c>
      <c r="H40" s="6">
        <v>11808.981655</v>
      </c>
      <c r="I40" s="6">
        <v>13196.790642</v>
      </c>
      <c r="J40" s="6">
        <v>15211.173558</v>
      </c>
      <c r="K40" s="6">
        <v>15267.74353</v>
      </c>
      <c r="L40" s="6">
        <v>13585.798094291869</v>
      </c>
      <c r="M40" s="6">
        <v>12809.409312</v>
      </c>
      <c r="N40" s="6"/>
      <c r="O40" s="6"/>
      <c r="P40" s="6"/>
      <c r="Q40" s="6">
        <v>7159.5244983972461</v>
      </c>
      <c r="R40" s="6">
        <v>9998.1276600000001</v>
      </c>
      <c r="S40" s="6">
        <v>9310.8305976442443</v>
      </c>
      <c r="T40" s="6">
        <v>12402.239789192345</v>
      </c>
      <c r="U40" s="6"/>
      <c r="V40" s="6">
        <v>19868.038179812207</v>
      </c>
      <c r="W40" s="6">
        <v>21509.172129712762</v>
      </c>
      <c r="X40" s="6">
        <v>20754.700872712765</v>
      </c>
      <c r="Y40" s="6">
        <v>17242.443480712765</v>
      </c>
      <c r="Z40" s="6">
        <v>19885.574939999999</v>
      </c>
      <c r="AA40" s="7">
        <v>18328.670928</v>
      </c>
    </row>
    <row r="41" spans="1:27" x14ac:dyDescent="0.25">
      <c r="A41" s="1"/>
      <c r="B41" s="57"/>
      <c r="C41" s="5" t="s">
        <v>28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>
        <v>2120.6419370218841</v>
      </c>
      <c r="O41" s="6">
        <v>1700.578929011124</v>
      </c>
      <c r="P41" s="6">
        <v>1786.8004158503959</v>
      </c>
      <c r="Q41" s="6"/>
      <c r="R41" s="6"/>
      <c r="S41" s="6"/>
      <c r="T41" s="6"/>
      <c r="U41" s="6">
        <v>5454.6980610000001</v>
      </c>
      <c r="V41" s="6"/>
      <c r="W41" s="6"/>
      <c r="X41" s="6"/>
      <c r="Y41" s="6"/>
      <c r="Z41" s="6"/>
      <c r="AA41" s="7"/>
    </row>
    <row r="42" spans="1:27" x14ac:dyDescent="0.25">
      <c r="A42" s="1"/>
      <c r="B42" s="57"/>
      <c r="C42" s="5" t="s">
        <v>29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7"/>
    </row>
    <row r="43" spans="1:27" ht="15.75" thickBot="1" x14ac:dyDescent="0.3">
      <c r="A43" s="1"/>
      <c r="B43" s="58"/>
      <c r="C43" s="8" t="s">
        <v>30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10"/>
    </row>
    <row r="44" spans="1:27" x14ac:dyDescent="0.25">
      <c r="A44" s="4"/>
      <c r="B44" s="56">
        <v>46245</v>
      </c>
      <c r="C44" s="5" t="s">
        <v>27</v>
      </c>
      <c r="D44" s="6">
        <v>18539.132633000001</v>
      </c>
      <c r="E44" s="6">
        <v>15655.786819999999</v>
      </c>
      <c r="F44" s="6"/>
      <c r="G44" s="6">
        <v>13290.816038000001</v>
      </c>
      <c r="H44" s="6">
        <v>13228.709421</v>
      </c>
      <c r="I44" s="6">
        <v>14850.24555</v>
      </c>
      <c r="J44" s="6">
        <v>15119.579196000001</v>
      </c>
      <c r="K44" s="6">
        <v>14654.701944</v>
      </c>
      <c r="L44" s="6">
        <v>13646.852981</v>
      </c>
      <c r="M44" s="6"/>
      <c r="N44" s="6"/>
      <c r="O44" s="6"/>
      <c r="P44" s="6">
        <v>6334.2600169999996</v>
      </c>
      <c r="Q44" s="6">
        <v>5995.4407499999998</v>
      </c>
      <c r="R44" s="6"/>
      <c r="S44" s="6"/>
      <c r="T44" s="6">
        <v>11293.565622</v>
      </c>
      <c r="U44" s="6"/>
      <c r="V44" s="6"/>
      <c r="W44" s="6"/>
      <c r="X44" s="6">
        <v>22611.113007</v>
      </c>
      <c r="Y44" s="6">
        <v>19738.8357</v>
      </c>
      <c r="Z44" s="6">
        <v>18545.281803000002</v>
      </c>
      <c r="AA44" s="7">
        <v>14784.20246188529</v>
      </c>
    </row>
    <row r="45" spans="1:27" x14ac:dyDescent="0.25">
      <c r="A45" s="1"/>
      <c r="B45" s="57"/>
      <c r="C45" s="5" t="s">
        <v>28</v>
      </c>
      <c r="D45" s="6"/>
      <c r="E45" s="6"/>
      <c r="F45" s="6">
        <v>4544.8515470000002</v>
      </c>
      <c r="G45" s="6"/>
      <c r="H45" s="6"/>
      <c r="I45" s="6"/>
      <c r="J45" s="6"/>
      <c r="K45" s="6"/>
      <c r="L45" s="6"/>
      <c r="M45" s="6">
        <v>2607.8158863638791</v>
      </c>
      <c r="N45" s="6">
        <v>1301.7792890000001</v>
      </c>
      <c r="O45" s="6">
        <v>2301.0194139999999</v>
      </c>
      <c r="P45" s="6"/>
      <c r="Q45" s="6"/>
      <c r="R45" s="6">
        <v>2653.9817720000001</v>
      </c>
      <c r="S45" s="6">
        <v>2068.1704950853391</v>
      </c>
      <c r="T45" s="6"/>
      <c r="U45" s="6">
        <v>5663.3855700000004</v>
      </c>
      <c r="V45" s="6">
        <v>6887.6853170000004</v>
      </c>
      <c r="W45" s="6">
        <v>7086.9184249999998</v>
      </c>
      <c r="X45" s="6"/>
      <c r="Y45" s="6"/>
      <c r="Z45" s="6"/>
      <c r="AA45" s="7"/>
    </row>
    <row r="46" spans="1:27" x14ac:dyDescent="0.25">
      <c r="A46" s="1"/>
      <c r="B46" s="57"/>
      <c r="C46" s="5" t="s">
        <v>29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7"/>
    </row>
    <row r="47" spans="1:27" ht="15.75" thickBot="1" x14ac:dyDescent="0.3">
      <c r="A47" s="1"/>
      <c r="B47" s="58"/>
      <c r="C47" s="8" t="s">
        <v>30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10"/>
    </row>
    <row r="48" spans="1:27" x14ac:dyDescent="0.25">
      <c r="A48" s="4"/>
      <c r="B48" s="56">
        <v>46246</v>
      </c>
      <c r="C48" s="5" t="s">
        <v>27</v>
      </c>
      <c r="D48" s="6">
        <v>14719.467135999999</v>
      </c>
      <c r="E48" s="6">
        <v>12662.878008692132</v>
      </c>
      <c r="F48" s="6"/>
      <c r="G48" s="6">
        <v>12891.217812999999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>
        <v>26770.554629396091</v>
      </c>
      <c r="X48" s="6">
        <v>27550.419751000001</v>
      </c>
      <c r="Y48" s="6">
        <v>19319.019472086868</v>
      </c>
      <c r="Z48" s="6">
        <v>17586.983649000002</v>
      </c>
      <c r="AA48" s="7">
        <v>15874.960064999999</v>
      </c>
    </row>
    <row r="49" spans="1:27" x14ac:dyDescent="0.25">
      <c r="A49" s="1"/>
      <c r="B49" s="57"/>
      <c r="C49" s="5" t="s">
        <v>28</v>
      </c>
      <c r="D49" s="6"/>
      <c r="E49" s="6"/>
      <c r="F49" s="6">
        <v>4406.1239150000001</v>
      </c>
      <c r="G49" s="6"/>
      <c r="H49" s="6">
        <v>4301.5822449999996</v>
      </c>
      <c r="I49" s="6">
        <v>4719.7489249999999</v>
      </c>
      <c r="J49" s="6">
        <v>4083.261297408153</v>
      </c>
      <c r="K49" s="6">
        <v>3166.2407929072401</v>
      </c>
      <c r="L49" s="6">
        <v>3040.7975355346612</v>
      </c>
      <c r="M49" s="6">
        <v>3848.8286723582191</v>
      </c>
      <c r="N49" s="6">
        <v>2542.9576514668129</v>
      </c>
      <c r="O49" s="6">
        <v>1214.055895895724</v>
      </c>
      <c r="P49" s="6">
        <v>-428.62084700000003</v>
      </c>
      <c r="Q49" s="6">
        <v>-150.662995</v>
      </c>
      <c r="R49" s="6">
        <v>1431.390148458561</v>
      </c>
      <c r="S49" s="6">
        <v>2747.2969310689791</v>
      </c>
      <c r="T49" s="6">
        <v>2234.1707813732842</v>
      </c>
      <c r="U49" s="6">
        <v>3226.4107122441528</v>
      </c>
      <c r="V49" s="6">
        <v>5814.9766559999998</v>
      </c>
      <c r="W49" s="6"/>
      <c r="X49" s="6"/>
      <c r="Y49" s="6"/>
      <c r="Z49" s="6"/>
      <c r="AA49" s="7"/>
    </row>
    <row r="50" spans="1:27" x14ac:dyDescent="0.25">
      <c r="A50" s="1"/>
      <c r="B50" s="57"/>
      <c r="C50" s="5" t="s">
        <v>29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7"/>
    </row>
    <row r="51" spans="1:27" ht="15.75" thickBot="1" x14ac:dyDescent="0.3">
      <c r="A51" s="1"/>
      <c r="B51" s="58"/>
      <c r="C51" s="8" t="s">
        <v>30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0"/>
    </row>
    <row r="52" spans="1:27" x14ac:dyDescent="0.25">
      <c r="A52" s="4"/>
      <c r="B52" s="56">
        <v>46247</v>
      </c>
      <c r="C52" s="5" t="s">
        <v>27</v>
      </c>
      <c r="D52" s="6"/>
      <c r="E52" s="6">
        <v>11796.15393573405</v>
      </c>
      <c r="F52" s="6">
        <v>13228.55883</v>
      </c>
      <c r="G52" s="6"/>
      <c r="H52" s="6"/>
      <c r="I52" s="6"/>
      <c r="J52" s="6"/>
      <c r="K52" s="6">
        <v>15781.665150000001</v>
      </c>
      <c r="L52" s="6"/>
      <c r="M52" s="6">
        <v>10954.337797705441</v>
      </c>
      <c r="N52" s="6">
        <v>10195.82271</v>
      </c>
      <c r="O52" s="6"/>
      <c r="P52" s="6"/>
      <c r="Q52" s="6">
        <v>9492.9805799999995</v>
      </c>
      <c r="R52" s="6">
        <v>8471.7316015940996</v>
      </c>
      <c r="S52" s="6">
        <v>8130.0270400336503</v>
      </c>
      <c r="T52" s="6">
        <v>9768.5508928147192</v>
      </c>
      <c r="U52" s="6">
        <v>12358.683020465791</v>
      </c>
      <c r="V52" s="6"/>
      <c r="W52" s="6"/>
      <c r="X52" s="6"/>
      <c r="Y52" s="6"/>
      <c r="Z52" s="6"/>
      <c r="AA52" s="7"/>
    </row>
    <row r="53" spans="1:27" x14ac:dyDescent="0.25">
      <c r="A53" s="1"/>
      <c r="B53" s="57"/>
      <c r="C53" s="5" t="s">
        <v>28</v>
      </c>
      <c r="D53" s="6">
        <v>4737.8815500000001</v>
      </c>
      <c r="E53" s="6"/>
      <c r="F53" s="6"/>
      <c r="G53" s="6">
        <v>4387.9977600000002</v>
      </c>
      <c r="H53" s="6">
        <v>4455.6378599999998</v>
      </c>
      <c r="I53" s="6">
        <v>4839.3416999999999</v>
      </c>
      <c r="J53" s="6">
        <v>5357.0959199999998</v>
      </c>
      <c r="K53" s="6"/>
      <c r="L53" s="6">
        <v>2892.7562508021301</v>
      </c>
      <c r="M53" s="6"/>
      <c r="N53" s="6"/>
      <c r="O53" s="6">
        <v>2488.5241508274298</v>
      </c>
      <c r="P53" s="6">
        <v>3142.1932538733899</v>
      </c>
      <c r="Q53" s="6"/>
      <c r="R53" s="6"/>
      <c r="S53" s="6"/>
      <c r="T53" s="6"/>
      <c r="U53" s="6"/>
      <c r="V53" s="6">
        <v>4580.1044273744401</v>
      </c>
      <c r="W53" s="6">
        <v>7087.1264539344602</v>
      </c>
      <c r="X53" s="6">
        <v>7141.1704326519603</v>
      </c>
      <c r="Y53" s="6">
        <v>5170.8806752049704</v>
      </c>
      <c r="Z53" s="6">
        <v>3943.4012108274301</v>
      </c>
      <c r="AA53" s="7">
        <v>3351.8744099999999</v>
      </c>
    </row>
    <row r="54" spans="1:27" x14ac:dyDescent="0.25">
      <c r="A54" s="1"/>
      <c r="B54" s="57"/>
      <c r="C54" s="5" t="s">
        <v>29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7"/>
    </row>
    <row r="55" spans="1:27" ht="15.75" thickBot="1" x14ac:dyDescent="0.3">
      <c r="A55" s="1"/>
      <c r="B55" s="58"/>
      <c r="C55" s="8" t="s">
        <v>30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10"/>
    </row>
    <row r="56" spans="1:27" x14ac:dyDescent="0.25">
      <c r="A56" s="4"/>
      <c r="B56" s="56">
        <v>46248</v>
      </c>
      <c r="C56" s="5" t="s">
        <v>27</v>
      </c>
      <c r="D56" s="6">
        <v>15053.36105</v>
      </c>
      <c r="E56" s="6"/>
      <c r="F56" s="6">
        <v>13442.807000000001</v>
      </c>
      <c r="G56" s="6"/>
      <c r="H56" s="6"/>
      <c r="I56" s="6">
        <v>13440.395843159949</v>
      </c>
      <c r="J56" s="6"/>
      <c r="K56" s="6">
        <v>15688.6044</v>
      </c>
      <c r="L56" s="6"/>
      <c r="M56" s="6"/>
      <c r="N56" s="6"/>
      <c r="O56" s="6"/>
      <c r="P56" s="6"/>
      <c r="Q56" s="6"/>
      <c r="R56" s="6"/>
      <c r="S56" s="6">
        <v>6458.1565759990999</v>
      </c>
      <c r="T56" s="6"/>
      <c r="U56" s="6">
        <v>12358.11319841315</v>
      </c>
      <c r="V56" s="6"/>
      <c r="W56" s="6"/>
      <c r="X56" s="6"/>
      <c r="Y56" s="6"/>
      <c r="Z56" s="6"/>
      <c r="AA56" s="7"/>
    </row>
    <row r="57" spans="1:27" x14ac:dyDescent="0.25">
      <c r="A57" s="1"/>
      <c r="B57" s="57"/>
      <c r="C57" s="5" t="s">
        <v>28</v>
      </c>
      <c r="D57" s="6"/>
      <c r="E57" s="6">
        <v>4691.4535500000002</v>
      </c>
      <c r="F57" s="6"/>
      <c r="G57" s="6"/>
      <c r="H57" s="6"/>
      <c r="I57" s="6"/>
      <c r="J57" s="6">
        <v>5287.3401000000003</v>
      </c>
      <c r="K57" s="6"/>
      <c r="L57" s="6">
        <v>2813.1898334232001</v>
      </c>
      <c r="M57" s="6">
        <v>3067.7818847095</v>
      </c>
      <c r="N57" s="6">
        <v>3222.4838218636</v>
      </c>
      <c r="O57" s="6">
        <v>2081.4685731035001</v>
      </c>
      <c r="P57" s="6">
        <v>-328.99824999999998</v>
      </c>
      <c r="Q57" s="6">
        <v>-637.70315000000005</v>
      </c>
      <c r="R57" s="6">
        <v>1355.51309812765</v>
      </c>
      <c r="S57" s="6"/>
      <c r="T57" s="6">
        <v>2722.0130632964501</v>
      </c>
      <c r="U57" s="6"/>
      <c r="V57" s="6">
        <v>5550.5387000000001</v>
      </c>
      <c r="W57" s="6">
        <v>5601.2875237738999</v>
      </c>
      <c r="X57" s="6">
        <v>5746.5136484119002</v>
      </c>
      <c r="Y57" s="6">
        <v>4967.4500681592499</v>
      </c>
      <c r="Z57" s="6">
        <v>3831.5573922559502</v>
      </c>
      <c r="AA57" s="7">
        <v>4170.8735476236498</v>
      </c>
    </row>
    <row r="58" spans="1:27" x14ac:dyDescent="0.25">
      <c r="A58" s="1"/>
      <c r="B58" s="57"/>
      <c r="C58" s="5" t="s">
        <v>29</v>
      </c>
      <c r="D58" s="6"/>
      <c r="E58" s="6"/>
      <c r="F58" s="6"/>
      <c r="G58" s="6">
        <v>4367.6823750000003</v>
      </c>
      <c r="H58" s="6">
        <v>4424.8727250000002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7"/>
    </row>
    <row r="59" spans="1:27" x14ac:dyDescent="0.25">
      <c r="A59" s="1"/>
      <c r="B59" s="58"/>
      <c r="C59" s="8" t="s">
        <v>30</v>
      </c>
      <c r="D59" s="9"/>
      <c r="E59" s="9"/>
      <c r="F59" s="9"/>
      <c r="G59" s="9">
        <v>13103.047124999999</v>
      </c>
      <c r="H59" s="9">
        <v>13274.618175</v>
      </c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10"/>
    </row>
    <row r="60" spans="1:27" x14ac:dyDescent="0.25">
      <c r="A60" s="4"/>
      <c r="B60" s="56">
        <v>46249</v>
      </c>
      <c r="C60" s="5" t="s">
        <v>27</v>
      </c>
      <c r="D60" s="6"/>
      <c r="E60" s="6"/>
      <c r="F60" s="6">
        <v>14472.848249999999</v>
      </c>
      <c r="G60" s="6"/>
      <c r="H60" s="6"/>
      <c r="I60" s="6">
        <v>14190.5862</v>
      </c>
      <c r="J60" s="6">
        <v>14480.227650000001</v>
      </c>
      <c r="K60" s="6">
        <v>13448.9565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7"/>
    </row>
    <row r="61" spans="1:27" x14ac:dyDescent="0.25">
      <c r="A61" s="1"/>
      <c r="B61" s="57"/>
      <c r="C61" s="5" t="s">
        <v>28</v>
      </c>
      <c r="D61" s="6">
        <v>3387.2152183981998</v>
      </c>
      <c r="E61" s="6">
        <v>4993.3940000000002</v>
      </c>
      <c r="F61" s="6"/>
      <c r="G61" s="6">
        <v>4825.5126499999997</v>
      </c>
      <c r="H61" s="6">
        <v>4751.1036999999997</v>
      </c>
      <c r="I61" s="6"/>
      <c r="J61" s="6"/>
      <c r="K61" s="6"/>
      <c r="L61" s="6">
        <v>3489.8412499999999</v>
      </c>
      <c r="M61" s="6">
        <v>1756.85236394605</v>
      </c>
      <c r="N61" s="6">
        <v>-774.87512690000005</v>
      </c>
      <c r="O61" s="6">
        <v>-1658.9458848045999</v>
      </c>
      <c r="P61" s="6">
        <v>-1994.6717173222</v>
      </c>
      <c r="Q61" s="6">
        <v>-2297.2458148769501</v>
      </c>
      <c r="R61" s="6">
        <v>-2053.7224245163502</v>
      </c>
      <c r="S61" s="6">
        <v>-1442.24623524975</v>
      </c>
      <c r="T61" s="6">
        <v>1430.4484379482501</v>
      </c>
      <c r="U61" s="6">
        <v>2408.755312712</v>
      </c>
      <c r="V61" s="6">
        <v>3042.2943054189</v>
      </c>
      <c r="W61" s="6">
        <v>4289.3698829019504</v>
      </c>
      <c r="X61" s="6">
        <v>3690.3553854223001</v>
      </c>
      <c r="Y61" s="6">
        <v>3628.7367029886</v>
      </c>
      <c r="Z61" s="6">
        <v>3717.0472545051998</v>
      </c>
      <c r="AA61" s="7">
        <v>3210.7170217317998</v>
      </c>
    </row>
    <row r="62" spans="1:27" x14ac:dyDescent="0.25">
      <c r="A62" s="1"/>
      <c r="B62" s="57"/>
      <c r="C62" s="5" t="s">
        <v>29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7"/>
    </row>
    <row r="63" spans="1:27" ht="15.75" thickBot="1" x14ac:dyDescent="0.3">
      <c r="A63" s="1"/>
      <c r="B63" s="58"/>
      <c r="C63" s="8" t="s">
        <v>30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10"/>
    </row>
    <row r="64" spans="1:27" ht="15.75" thickTop="1" x14ac:dyDescent="0.25">
      <c r="A64" s="4"/>
      <c r="B64" s="56">
        <v>46250</v>
      </c>
      <c r="C64" s="5" t="s">
        <v>27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7"/>
    </row>
    <row r="65" spans="1:27" x14ac:dyDescent="0.25">
      <c r="A65" s="1"/>
      <c r="B65" s="57"/>
      <c r="C65" s="5" t="s">
        <v>28</v>
      </c>
      <c r="D65" s="6">
        <v>3693.8864172531999</v>
      </c>
      <c r="E65" s="6">
        <v>3111.0944748043999</v>
      </c>
      <c r="F65" s="6">
        <v>3050.4594750000001</v>
      </c>
      <c r="G65" s="6">
        <v>2906.2537000000002</v>
      </c>
      <c r="H65" s="6">
        <v>2894.5696499999999</v>
      </c>
      <c r="I65" s="6">
        <v>2895.7995500000002</v>
      </c>
      <c r="J65" s="6">
        <v>2889.0351000000001</v>
      </c>
      <c r="K65" s="6">
        <v>2774.0394500000002</v>
      </c>
      <c r="L65" s="6">
        <v>3899.3812879297502</v>
      </c>
      <c r="M65" s="6">
        <v>3547.4168175939499</v>
      </c>
      <c r="N65" s="6">
        <v>2864.2020900930502</v>
      </c>
      <c r="O65" s="6">
        <v>1812.6066292053999</v>
      </c>
      <c r="P65" s="6">
        <v>1288.67637184965</v>
      </c>
      <c r="Q65" s="6">
        <v>-778.52670000000001</v>
      </c>
      <c r="R65" s="6">
        <v>-211.5428</v>
      </c>
      <c r="S65" s="6">
        <v>2003.8068899698501</v>
      </c>
      <c r="T65" s="6">
        <v>2609.1233280199499</v>
      </c>
      <c r="U65" s="6">
        <v>2681.9140832162002</v>
      </c>
      <c r="V65" s="6">
        <v>3235.5326882038999</v>
      </c>
      <c r="W65" s="6">
        <v>4112.1486944401504</v>
      </c>
      <c r="X65" s="6">
        <v>3695.1786455104502</v>
      </c>
      <c r="Y65" s="6">
        <v>3799.1051955104499</v>
      </c>
      <c r="Z65" s="6">
        <v>4061.1892361474002</v>
      </c>
      <c r="AA65" s="7">
        <v>3560.0822054188998</v>
      </c>
    </row>
    <row r="66" spans="1:27" x14ac:dyDescent="0.25">
      <c r="A66" s="1"/>
      <c r="B66" s="57"/>
      <c r="C66" s="5" t="s">
        <v>29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7"/>
    </row>
    <row r="67" spans="1:27" ht="15.75" thickBot="1" x14ac:dyDescent="0.3">
      <c r="A67" s="1"/>
      <c r="B67" s="58"/>
      <c r="C67" s="8" t="s">
        <v>30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10"/>
    </row>
    <row r="68" spans="1:27" ht="15.75" thickTop="1" x14ac:dyDescent="0.25">
      <c r="A68" s="4"/>
      <c r="B68" s="56">
        <v>46251</v>
      </c>
      <c r="C68" s="5" t="s">
        <v>27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7"/>
    </row>
    <row r="69" spans="1:27" x14ac:dyDescent="0.25">
      <c r="A69" s="1"/>
      <c r="B69" s="57"/>
      <c r="C69" s="5" t="s">
        <v>28</v>
      </c>
      <c r="D69" s="6">
        <v>3653.2909179336498</v>
      </c>
      <c r="E69" s="6">
        <v>3583.1314255562002</v>
      </c>
      <c r="F69" s="6">
        <v>3378.8482308364</v>
      </c>
      <c r="G69" s="6">
        <v>3276.6913482793002</v>
      </c>
      <c r="H69" s="6">
        <v>3250.6865634463502</v>
      </c>
      <c r="I69" s="6">
        <v>3237.5822870362999</v>
      </c>
      <c r="J69" s="6">
        <v>3654.0329000000002</v>
      </c>
      <c r="K69" s="6">
        <v>4130.4377618881999</v>
      </c>
      <c r="L69" s="6">
        <v>3920.0267275522501</v>
      </c>
      <c r="M69" s="6">
        <v>5980.0550996532502</v>
      </c>
      <c r="N69" s="6">
        <v>5298.4997298642502</v>
      </c>
      <c r="O69" s="6">
        <v>5017.8144928376496</v>
      </c>
      <c r="P69" s="6">
        <v>4617.4571724148</v>
      </c>
      <c r="Q69" s="6">
        <v>3501.5286342589002</v>
      </c>
      <c r="R69" s="6">
        <v>4214.6789051479</v>
      </c>
      <c r="S69" s="6">
        <v>2970.7561707803002</v>
      </c>
      <c r="T69" s="6">
        <v>3012.8744855436498</v>
      </c>
      <c r="U69" s="6">
        <v>3665.3834121891</v>
      </c>
      <c r="V69" s="6">
        <v>4569.7112288194503</v>
      </c>
      <c r="W69" s="6">
        <v>5372.7723602080496</v>
      </c>
      <c r="X69" s="6">
        <v>4653.5954065181004</v>
      </c>
      <c r="Y69" s="6">
        <v>4483.8481530898998</v>
      </c>
      <c r="Z69" s="6">
        <v>4130.2258501181996</v>
      </c>
      <c r="AA69" s="7">
        <v>3543.5295360037999</v>
      </c>
    </row>
    <row r="70" spans="1:27" x14ac:dyDescent="0.25">
      <c r="A70" s="1"/>
      <c r="B70" s="57"/>
      <c r="C70" s="5" t="s">
        <v>29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7"/>
    </row>
    <row r="71" spans="1:27" ht="15.75" thickBot="1" x14ac:dyDescent="0.3">
      <c r="A71" s="1"/>
      <c r="B71" s="58"/>
      <c r="C71" s="8" t="s">
        <v>30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10"/>
    </row>
    <row r="72" spans="1:27" x14ac:dyDescent="0.25">
      <c r="A72" s="4"/>
      <c r="B72" s="56">
        <v>46252</v>
      </c>
      <c r="C72" s="5" t="s">
        <v>27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>
        <v>14333.3526242599</v>
      </c>
      <c r="V72" s="6">
        <v>17464.580000000002</v>
      </c>
      <c r="W72" s="6">
        <v>18822.389599999999</v>
      </c>
      <c r="X72" s="6">
        <v>19243.630349999999</v>
      </c>
      <c r="Y72" s="6"/>
      <c r="Z72" s="6"/>
      <c r="AA72" s="7"/>
    </row>
    <row r="73" spans="1:27" x14ac:dyDescent="0.25">
      <c r="A73" s="1"/>
      <c r="B73" s="57"/>
      <c r="C73" s="5" t="s">
        <v>28</v>
      </c>
      <c r="D73" s="6">
        <v>3211.2689</v>
      </c>
      <c r="E73" s="6">
        <v>2957.2945500000001</v>
      </c>
      <c r="F73" s="6">
        <v>2791.2580499999999</v>
      </c>
      <c r="G73" s="6">
        <v>2746.9816500000002</v>
      </c>
      <c r="H73" s="6">
        <v>2762.3553999999999</v>
      </c>
      <c r="I73" s="6">
        <v>2943.1507000000001</v>
      </c>
      <c r="J73" s="6">
        <v>5743.0180499999997</v>
      </c>
      <c r="K73" s="6">
        <v>3567.9398999999999</v>
      </c>
      <c r="L73" s="6">
        <v>3417.6834382407501</v>
      </c>
      <c r="M73" s="6">
        <v>2771.5796500000001</v>
      </c>
      <c r="N73" s="6">
        <v>4148.0126411650499</v>
      </c>
      <c r="O73" s="6">
        <v>3878.9823325662501</v>
      </c>
      <c r="P73" s="6">
        <v>3919.47343858875</v>
      </c>
      <c r="Q73" s="6">
        <v>2835.5260503979498</v>
      </c>
      <c r="R73" s="6">
        <v>2490.9759811713002</v>
      </c>
      <c r="S73" s="6">
        <v>2507.1424613714498</v>
      </c>
      <c r="T73" s="6">
        <v>3131.7199851272999</v>
      </c>
      <c r="U73" s="6"/>
      <c r="V73" s="6"/>
      <c r="W73" s="6"/>
      <c r="X73" s="6"/>
      <c r="Y73" s="6">
        <v>6248.50695</v>
      </c>
      <c r="Z73" s="6">
        <v>3740.06420391135</v>
      </c>
      <c r="AA73" s="7">
        <v>4278.2995247142499</v>
      </c>
    </row>
    <row r="74" spans="1:27" x14ac:dyDescent="0.25">
      <c r="A74" s="1"/>
      <c r="B74" s="57"/>
      <c r="C74" s="5" t="s">
        <v>29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7"/>
    </row>
    <row r="75" spans="1:27" ht="15.75" thickBot="1" x14ac:dyDescent="0.3">
      <c r="A75" s="1"/>
      <c r="B75" s="58"/>
      <c r="C75" s="8" t="s">
        <v>30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10"/>
    </row>
    <row r="76" spans="1:27" x14ac:dyDescent="0.25">
      <c r="A76" s="4"/>
      <c r="B76" s="56">
        <v>46253</v>
      </c>
      <c r="C76" s="5" t="s">
        <v>27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>
        <v>18754.7451</v>
      </c>
      <c r="W76" s="6"/>
      <c r="X76" s="6"/>
      <c r="Y76" s="6"/>
      <c r="Z76" s="6">
        <v>18365.481749999999</v>
      </c>
      <c r="AA76" s="7">
        <v>14912.808078</v>
      </c>
    </row>
    <row r="77" spans="1:27" x14ac:dyDescent="0.25">
      <c r="A77" s="1"/>
      <c r="B77" s="57"/>
      <c r="C77" s="5" t="s">
        <v>28</v>
      </c>
      <c r="D77" s="6">
        <v>5430.0084999999999</v>
      </c>
      <c r="E77" s="6">
        <v>3229.6458142854499</v>
      </c>
      <c r="F77" s="6">
        <v>4655.7864499999996</v>
      </c>
      <c r="G77" s="6">
        <v>4529.1067499999999</v>
      </c>
      <c r="H77" s="6">
        <v>3277.5842120178499</v>
      </c>
      <c r="I77" s="6">
        <v>3040.5248519786001</v>
      </c>
      <c r="J77" s="6">
        <v>3448.0246499999998</v>
      </c>
      <c r="K77" s="6">
        <v>4172.3805791457999</v>
      </c>
      <c r="L77" s="6">
        <v>3844.7287621708001</v>
      </c>
      <c r="M77" s="6">
        <v>3653.2769665629999</v>
      </c>
      <c r="N77" s="6">
        <v>4512.8179623943497</v>
      </c>
      <c r="O77" s="6">
        <v>4231.5419884090497</v>
      </c>
      <c r="P77" s="6">
        <v>4027.9001170499</v>
      </c>
      <c r="Q77" s="6">
        <v>3773.9579067967002</v>
      </c>
      <c r="R77" s="6">
        <v>3776.8836931535502</v>
      </c>
      <c r="S77" s="6">
        <v>3873.3892245674501</v>
      </c>
      <c r="T77" s="6">
        <v>2617.8178945271502</v>
      </c>
      <c r="U77" s="6">
        <v>3011.3798920002</v>
      </c>
      <c r="V77" s="6"/>
      <c r="W77" s="6">
        <v>6541.2231499999998</v>
      </c>
      <c r="X77" s="6">
        <v>3968.8872999999999</v>
      </c>
      <c r="Y77" s="6">
        <v>3812.0750499999999</v>
      </c>
      <c r="Z77" s="6"/>
      <c r="AA77" s="7"/>
    </row>
    <row r="78" spans="1:27" x14ac:dyDescent="0.25">
      <c r="A78" s="1"/>
      <c r="B78" s="57"/>
      <c r="C78" s="5" t="s">
        <v>29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7"/>
    </row>
    <row r="79" spans="1:27" ht="15.75" thickBot="1" x14ac:dyDescent="0.3">
      <c r="A79" s="1"/>
      <c r="B79" s="58"/>
      <c r="C79" s="8" t="s">
        <v>30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10"/>
    </row>
    <row r="80" spans="1:27" x14ac:dyDescent="0.25">
      <c r="A80" s="4"/>
      <c r="B80" s="56">
        <v>46254</v>
      </c>
      <c r="C80" s="5" t="s">
        <v>27</v>
      </c>
      <c r="D80" s="6">
        <v>13804.23261321965</v>
      </c>
      <c r="E80" s="6">
        <v>12976.994674</v>
      </c>
      <c r="F80" s="6">
        <v>14180.746999999999</v>
      </c>
      <c r="G80" s="6"/>
      <c r="H80" s="6"/>
      <c r="I80" s="6"/>
      <c r="J80" s="6"/>
      <c r="K80" s="6"/>
      <c r="L80" s="6">
        <v>15842.95685</v>
      </c>
      <c r="M80" s="6"/>
      <c r="N80" s="6"/>
      <c r="O80" s="6"/>
      <c r="P80" s="6"/>
      <c r="Q80" s="6">
        <v>9938.2069499999998</v>
      </c>
      <c r="R80" s="6">
        <v>10684.75625</v>
      </c>
      <c r="S80" s="6">
        <v>11081.398999999999</v>
      </c>
      <c r="T80" s="6">
        <v>13919.393249999999</v>
      </c>
      <c r="U80" s="6">
        <v>16111.1011017418</v>
      </c>
      <c r="V80" s="6">
        <v>15992.42324244775</v>
      </c>
      <c r="W80" s="6">
        <v>19536.346549999998</v>
      </c>
      <c r="X80" s="6">
        <v>19084.3583</v>
      </c>
      <c r="Y80" s="6">
        <v>18044.477849999999</v>
      </c>
      <c r="Z80" s="6"/>
      <c r="AA80" s="7"/>
    </row>
    <row r="81" spans="1:27" x14ac:dyDescent="0.25">
      <c r="A81" s="1"/>
      <c r="B81" s="57"/>
      <c r="C81" s="5" t="s">
        <v>28</v>
      </c>
      <c r="D81" s="6"/>
      <c r="E81" s="6"/>
      <c r="F81" s="6"/>
      <c r="G81" s="6"/>
      <c r="H81" s="6">
        <v>2749.4414499999998</v>
      </c>
      <c r="I81" s="6">
        <v>3023.0942</v>
      </c>
      <c r="J81" s="6">
        <v>5738.0984500000004</v>
      </c>
      <c r="K81" s="6">
        <v>5715.9602500000001</v>
      </c>
      <c r="L81" s="6"/>
      <c r="M81" s="6">
        <v>4751.1036999999997</v>
      </c>
      <c r="N81" s="6">
        <v>4173.6656499999999</v>
      </c>
      <c r="O81" s="6">
        <v>3702.6139499999999</v>
      </c>
      <c r="P81" s="6">
        <v>3491.0711500000002</v>
      </c>
      <c r="Q81" s="6"/>
      <c r="R81" s="6"/>
      <c r="S81" s="6"/>
      <c r="T81" s="6"/>
      <c r="U81" s="6"/>
      <c r="V81" s="6"/>
      <c r="W81" s="6"/>
      <c r="X81" s="6"/>
      <c r="Y81" s="6"/>
      <c r="Z81" s="6">
        <v>5778.6851500000002</v>
      </c>
      <c r="AA81" s="7">
        <v>5319.9324500000002</v>
      </c>
    </row>
    <row r="82" spans="1:27" x14ac:dyDescent="0.25">
      <c r="A82" s="1"/>
      <c r="B82" s="57"/>
      <c r="C82" s="5" t="s">
        <v>29</v>
      </c>
      <c r="D82" s="6"/>
      <c r="E82" s="6"/>
      <c r="F82" s="6"/>
      <c r="G82" s="6">
        <v>4562.6215249999996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7"/>
    </row>
    <row r="83" spans="1:27" x14ac:dyDescent="0.25">
      <c r="A83" s="1"/>
      <c r="B83" s="58"/>
      <c r="C83" s="8" t="s">
        <v>30</v>
      </c>
      <c r="D83" s="9"/>
      <c r="E83" s="9"/>
      <c r="F83" s="9"/>
      <c r="G83" s="9">
        <v>13687.864575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10"/>
    </row>
    <row r="84" spans="1:27" x14ac:dyDescent="0.25">
      <c r="A84" s="4"/>
      <c r="B84" s="56">
        <v>46255</v>
      </c>
      <c r="C84" s="5" t="s">
        <v>27</v>
      </c>
      <c r="D84" s="6">
        <v>15713.817349999999</v>
      </c>
      <c r="E84" s="6">
        <v>14804.3063</v>
      </c>
      <c r="F84" s="6">
        <v>14823.36975</v>
      </c>
      <c r="G84" s="6">
        <v>14007.331099999999</v>
      </c>
      <c r="H84" s="6">
        <v>14333.869549999999</v>
      </c>
      <c r="I84" s="6">
        <v>15552.085499999999</v>
      </c>
      <c r="J84" s="6">
        <v>17550.05805</v>
      </c>
      <c r="K84" s="6">
        <v>17885.2058</v>
      </c>
      <c r="L84" s="6">
        <v>17765.290550000002</v>
      </c>
      <c r="M84" s="6">
        <v>14385.221952733449</v>
      </c>
      <c r="N84" s="6">
        <v>12026.03066791805</v>
      </c>
      <c r="O84" s="6">
        <v>10842.7984</v>
      </c>
      <c r="P84" s="6">
        <v>11344.709998716149</v>
      </c>
      <c r="Q84" s="6">
        <v>11687.930975277901</v>
      </c>
      <c r="R84" s="6">
        <v>11628.345712342099</v>
      </c>
      <c r="S84" s="6">
        <v>12450.89265</v>
      </c>
      <c r="T84" s="6">
        <v>14981.08520842745</v>
      </c>
      <c r="U84" s="6">
        <v>16051.15238552245</v>
      </c>
      <c r="V84" s="6">
        <v>17798.949332146149</v>
      </c>
      <c r="W84" s="6">
        <v>17586.081139020451</v>
      </c>
      <c r="X84" s="6">
        <v>18501.791912601901</v>
      </c>
      <c r="Y84" s="6">
        <v>15980.822783216199</v>
      </c>
      <c r="Z84" s="6">
        <v>15819.090933216199</v>
      </c>
      <c r="AA84" s="7">
        <v>13867.948172456699</v>
      </c>
    </row>
    <row r="85" spans="1:27" x14ac:dyDescent="0.25">
      <c r="A85" s="1"/>
      <c r="B85" s="57"/>
      <c r="C85" s="5" t="s">
        <v>28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7"/>
    </row>
    <row r="86" spans="1:27" x14ac:dyDescent="0.25">
      <c r="A86" s="1"/>
      <c r="B86" s="57"/>
      <c r="C86" s="5" t="s">
        <v>29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7"/>
    </row>
    <row r="87" spans="1:27" ht="15.75" thickBot="1" x14ac:dyDescent="0.3">
      <c r="A87" s="1"/>
      <c r="B87" s="58"/>
      <c r="C87" s="8" t="s">
        <v>30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10"/>
    </row>
    <row r="88" spans="1:27" x14ac:dyDescent="0.25">
      <c r="A88" s="4"/>
      <c r="B88" s="56">
        <v>46256</v>
      </c>
      <c r="C88" s="5" t="s">
        <v>27</v>
      </c>
      <c r="D88" s="6">
        <v>15218.230221162499</v>
      </c>
      <c r="E88" s="6">
        <v>14961.118549999999</v>
      </c>
      <c r="F88" s="6">
        <v>14640.11465</v>
      </c>
      <c r="G88" s="6">
        <v>12661.8325800778</v>
      </c>
      <c r="H88" s="6">
        <v>12841.5755800976</v>
      </c>
      <c r="I88" s="6">
        <v>14746.9549646993</v>
      </c>
      <c r="J88" s="6">
        <v>14430.4167</v>
      </c>
      <c r="K88" s="6">
        <v>12229.308559596449</v>
      </c>
      <c r="L88" s="6">
        <v>10608.928789300449</v>
      </c>
      <c r="M88" s="6">
        <v>8376.8489000000009</v>
      </c>
      <c r="N88" s="6"/>
      <c r="O88" s="6"/>
      <c r="P88" s="6">
        <v>5995.7624999999998</v>
      </c>
      <c r="Q88" s="6">
        <v>5995.7624999999998</v>
      </c>
      <c r="R88" s="6">
        <v>5995.7624999999998</v>
      </c>
      <c r="S88" s="6">
        <v>5995.7624999999998</v>
      </c>
      <c r="T88" s="6">
        <v>5433.8915796368001</v>
      </c>
      <c r="U88" s="6">
        <v>12168.4151141406</v>
      </c>
      <c r="V88" s="6">
        <v>14988.499592932951</v>
      </c>
      <c r="W88" s="6">
        <v>17044.729002562799</v>
      </c>
      <c r="X88" s="6">
        <v>16090.589670793401</v>
      </c>
      <c r="Y88" s="6">
        <v>14750.22424244775</v>
      </c>
      <c r="Z88" s="6">
        <v>16448.716142447749</v>
      </c>
      <c r="AA88" s="7">
        <v>16332.68765625</v>
      </c>
    </row>
    <row r="89" spans="1:27" x14ac:dyDescent="0.25">
      <c r="A89" s="1"/>
      <c r="B89" s="57"/>
      <c r="C89" s="5" t="s">
        <v>28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>
        <v>1631.46235</v>
      </c>
      <c r="O89" s="6">
        <v>-1149.3415500000001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7"/>
    </row>
    <row r="90" spans="1:27" x14ac:dyDescent="0.25">
      <c r="A90" s="1"/>
      <c r="B90" s="57"/>
      <c r="C90" s="5" t="s">
        <v>29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7"/>
    </row>
    <row r="91" spans="1:27" ht="15.75" thickBot="1" x14ac:dyDescent="0.3">
      <c r="A91" s="1"/>
      <c r="B91" s="58"/>
      <c r="C91" s="8" t="s">
        <v>30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10"/>
    </row>
    <row r="92" spans="1:27" x14ac:dyDescent="0.25">
      <c r="A92" s="4"/>
      <c r="B92" s="56">
        <v>46257</v>
      </c>
      <c r="C92" s="5" t="s">
        <v>27</v>
      </c>
      <c r="D92" s="6">
        <v>15719.016472447751</v>
      </c>
      <c r="E92" s="6">
        <v>14827.8881418612</v>
      </c>
      <c r="F92" s="6">
        <v>15046.596600000001</v>
      </c>
      <c r="G92" s="6">
        <v>14251.789534134599</v>
      </c>
      <c r="H92" s="6">
        <v>12774.2049825173</v>
      </c>
      <c r="I92" s="6">
        <v>12067.0285560804</v>
      </c>
      <c r="J92" s="6">
        <v>10610.615354860151</v>
      </c>
      <c r="K92" s="6">
        <v>8227.5349124555996</v>
      </c>
      <c r="L92" s="6">
        <v>5995.7624999999998</v>
      </c>
      <c r="M92" s="6"/>
      <c r="N92" s="6"/>
      <c r="O92" s="6"/>
      <c r="P92" s="6">
        <v>5995.7624999999998</v>
      </c>
      <c r="Q92" s="6">
        <v>5995.7624999999998</v>
      </c>
      <c r="R92" s="6">
        <v>5995.7624999999998</v>
      </c>
      <c r="S92" s="6"/>
      <c r="T92" s="6"/>
      <c r="U92" s="6">
        <v>12728.850049999999</v>
      </c>
      <c r="V92" s="6">
        <v>18399.918949999999</v>
      </c>
      <c r="W92" s="6">
        <v>17844.6191</v>
      </c>
      <c r="X92" s="6"/>
      <c r="Y92" s="6">
        <v>16572.287550000001</v>
      </c>
      <c r="Z92" s="6">
        <v>16472.0507</v>
      </c>
      <c r="AA92" s="7">
        <v>16646.081549999999</v>
      </c>
    </row>
    <row r="93" spans="1:27" x14ac:dyDescent="0.25">
      <c r="A93" s="1"/>
      <c r="B93" s="57"/>
      <c r="C93" s="5" t="s">
        <v>28</v>
      </c>
      <c r="D93" s="6"/>
      <c r="E93" s="6"/>
      <c r="F93" s="6"/>
      <c r="G93" s="6"/>
      <c r="H93" s="6"/>
      <c r="I93" s="6"/>
      <c r="J93" s="6"/>
      <c r="K93" s="6"/>
      <c r="L93" s="6"/>
      <c r="M93" s="6">
        <v>-2249.4140119625999</v>
      </c>
      <c r="N93" s="6">
        <v>-2325.8634847479502</v>
      </c>
      <c r="O93" s="6">
        <v>-2336.35903687165</v>
      </c>
      <c r="P93" s="6"/>
      <c r="Q93" s="6"/>
      <c r="R93" s="6"/>
      <c r="S93" s="6">
        <v>-2025.03035</v>
      </c>
      <c r="T93" s="6">
        <v>950.28456996515001</v>
      </c>
      <c r="U93" s="6"/>
      <c r="V93" s="6"/>
      <c r="W93" s="6"/>
      <c r="X93" s="6">
        <v>5850.0193499999996</v>
      </c>
      <c r="Y93" s="6"/>
      <c r="Z93" s="6"/>
      <c r="AA93" s="7"/>
    </row>
    <row r="94" spans="1:27" x14ac:dyDescent="0.25">
      <c r="A94" s="1"/>
      <c r="B94" s="57"/>
      <c r="C94" s="5" t="s">
        <v>29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7"/>
    </row>
    <row r="95" spans="1:27" ht="15.75" thickBot="1" x14ac:dyDescent="0.3">
      <c r="A95" s="1"/>
      <c r="B95" s="58"/>
      <c r="C95" s="8" t="s">
        <v>30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10"/>
    </row>
    <row r="96" spans="1:27" x14ac:dyDescent="0.25">
      <c r="A96" s="4"/>
      <c r="B96" s="56">
        <v>46258</v>
      </c>
      <c r="C96" s="5" t="s">
        <v>27</v>
      </c>
      <c r="D96" s="6">
        <v>17254.267100000001</v>
      </c>
      <c r="E96" s="6">
        <v>15647.402749999999</v>
      </c>
      <c r="F96" s="6">
        <v>14694.230250000001</v>
      </c>
      <c r="G96" s="6">
        <v>15057.6657</v>
      </c>
      <c r="H96" s="6">
        <v>14507.285449999999</v>
      </c>
      <c r="I96" s="6">
        <v>16540.310150000001</v>
      </c>
      <c r="J96" s="6">
        <v>19020.4035</v>
      </c>
      <c r="K96" s="6">
        <v>18820.544750000001</v>
      </c>
      <c r="L96" s="6">
        <v>16165.8056</v>
      </c>
      <c r="M96" s="6">
        <v>12757.13775</v>
      </c>
      <c r="N96" s="6"/>
      <c r="O96" s="6"/>
      <c r="P96" s="6"/>
      <c r="Q96" s="6"/>
      <c r="R96" s="6"/>
      <c r="S96" s="6"/>
      <c r="T96" s="6">
        <v>12321.8809304605</v>
      </c>
      <c r="U96" s="6">
        <v>18927.546050000001</v>
      </c>
      <c r="V96" s="6">
        <v>21141.366050000001</v>
      </c>
      <c r="W96" s="6">
        <v>21412.985700276098</v>
      </c>
      <c r="X96" s="6">
        <v>20585.451249999998</v>
      </c>
      <c r="Y96" s="6"/>
      <c r="Z96" s="6"/>
      <c r="AA96" s="7"/>
    </row>
    <row r="97" spans="1:27" x14ac:dyDescent="0.25">
      <c r="A97" s="1"/>
      <c r="B97" s="57"/>
      <c r="C97" s="5" t="s">
        <v>28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>
        <v>2269.1655000000001</v>
      </c>
      <c r="O97" s="6">
        <v>1954.92605</v>
      </c>
      <c r="P97" s="6">
        <v>1944.80978366255</v>
      </c>
      <c r="Q97" s="6">
        <v>1651.14075</v>
      </c>
      <c r="R97" s="6">
        <v>2151.9423037010502</v>
      </c>
      <c r="S97" s="6">
        <v>2156.6296499999999</v>
      </c>
      <c r="T97" s="6"/>
      <c r="U97" s="6"/>
      <c r="V97" s="6"/>
      <c r="W97" s="6"/>
      <c r="X97" s="6"/>
      <c r="Y97" s="6">
        <v>3939.3697000000002</v>
      </c>
      <c r="Z97" s="6">
        <v>7367.1009999999997</v>
      </c>
      <c r="AA97" s="7">
        <v>5774.3805000000002</v>
      </c>
    </row>
    <row r="98" spans="1:27" x14ac:dyDescent="0.25">
      <c r="A98" s="1"/>
      <c r="B98" s="57"/>
      <c r="C98" s="5" t="s">
        <v>29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7"/>
    </row>
    <row r="99" spans="1:27" ht="15.75" thickBot="1" x14ac:dyDescent="0.3">
      <c r="A99" s="1"/>
      <c r="B99" s="58"/>
      <c r="C99" s="8" t="s">
        <v>30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10"/>
    </row>
    <row r="100" spans="1:27" x14ac:dyDescent="0.25">
      <c r="A100" s="4"/>
      <c r="B100" s="56">
        <v>46259</v>
      </c>
      <c r="C100" s="5" t="s">
        <v>27</v>
      </c>
      <c r="D100" s="6"/>
      <c r="E100" s="6"/>
      <c r="F100" s="6">
        <v>16835.349265000001</v>
      </c>
      <c r="G100" s="6">
        <v>16191.501850000001</v>
      </c>
      <c r="H100" s="6">
        <v>15960.897475</v>
      </c>
      <c r="I100" s="6">
        <v>16695.141804999999</v>
      </c>
      <c r="J100" s="6">
        <v>18025.882785000002</v>
      </c>
      <c r="K100" s="6">
        <v>17517.938214999998</v>
      </c>
      <c r="L100" s="6">
        <v>15973.811320000001</v>
      </c>
      <c r="M100" s="6">
        <v>13191.800139999999</v>
      </c>
      <c r="N100" s="6">
        <v>12335.796700000001</v>
      </c>
      <c r="O100" s="6">
        <v>12118.106169999999</v>
      </c>
      <c r="P100" s="6">
        <v>11330.361625</v>
      </c>
      <c r="Q100" s="6">
        <v>11587.408635</v>
      </c>
      <c r="R100" s="6">
        <v>10516.212712412404</v>
      </c>
      <c r="S100" s="6">
        <v>11491.524505500391</v>
      </c>
      <c r="T100" s="6">
        <v>13896.053520562316</v>
      </c>
      <c r="U100" s="6">
        <v>15979.840341016035</v>
      </c>
      <c r="V100" s="6">
        <v>18042.732277999999</v>
      </c>
      <c r="W100" s="6">
        <v>17389.045742999999</v>
      </c>
      <c r="X100" s="6">
        <v>19639.498465000001</v>
      </c>
      <c r="Y100" s="6"/>
      <c r="Z100" s="6"/>
      <c r="AA100" s="7">
        <v>18349.9588</v>
      </c>
    </row>
    <row r="101" spans="1:27" x14ac:dyDescent="0.25">
      <c r="A101" s="1"/>
      <c r="B101" s="57"/>
      <c r="C101" s="5" t="s">
        <v>28</v>
      </c>
      <c r="D101" s="6">
        <v>5645.8100450000002</v>
      </c>
      <c r="E101" s="6">
        <v>5373.3894099999998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>
        <v>6696.7510499999999</v>
      </c>
      <c r="Z101" s="6">
        <v>6549.1642499999998</v>
      </c>
      <c r="AA101" s="7"/>
    </row>
    <row r="102" spans="1:27" x14ac:dyDescent="0.25">
      <c r="A102" s="1"/>
      <c r="B102" s="57"/>
      <c r="C102" s="5" t="s">
        <v>29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7"/>
    </row>
    <row r="103" spans="1:27" ht="15.75" thickBot="1" x14ac:dyDescent="0.3">
      <c r="A103" s="1"/>
      <c r="B103" s="58"/>
      <c r="C103" s="8" t="s">
        <v>30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10"/>
    </row>
    <row r="104" spans="1:27" x14ac:dyDescent="0.25">
      <c r="A104" s="4"/>
      <c r="B104" s="56">
        <v>46260</v>
      </c>
      <c r="C104" s="5" t="s">
        <v>27</v>
      </c>
      <c r="D104" s="6">
        <v>16870.819241000001</v>
      </c>
      <c r="E104" s="6">
        <v>15443.652588000001</v>
      </c>
      <c r="F104" s="6">
        <v>15874.692580999999</v>
      </c>
      <c r="G104" s="6">
        <v>16026.571152</v>
      </c>
      <c r="H104" s="6">
        <v>15756.633125</v>
      </c>
      <c r="I104" s="6">
        <v>17599.467445999999</v>
      </c>
      <c r="J104" s="6">
        <v>18762.230109</v>
      </c>
      <c r="K104" s="6">
        <v>18961.455440999998</v>
      </c>
      <c r="L104" s="6">
        <v>17849.114003999999</v>
      </c>
      <c r="M104" s="6">
        <v>16260.845385000001</v>
      </c>
      <c r="N104" s="6">
        <v>13714.573472</v>
      </c>
      <c r="O104" s="6">
        <v>12855.567951000001</v>
      </c>
      <c r="P104" s="6">
        <v>11984.879462999999</v>
      </c>
      <c r="Q104" s="6">
        <v>12078.343199000001</v>
      </c>
      <c r="R104" s="6">
        <v>12905.374284</v>
      </c>
      <c r="S104" s="6">
        <v>12394.398201</v>
      </c>
      <c r="T104" s="6">
        <v>14110.401825803729</v>
      </c>
      <c r="U104" s="6">
        <v>16044.287131831212</v>
      </c>
      <c r="V104" s="6">
        <v>19289.218679642727</v>
      </c>
      <c r="W104" s="6">
        <v>19182.302418505646</v>
      </c>
      <c r="X104" s="6">
        <v>20307.333239399999</v>
      </c>
      <c r="Y104" s="6">
        <v>17681.248215</v>
      </c>
      <c r="Z104" s="6">
        <v>22738.743139999999</v>
      </c>
      <c r="AA104" s="7">
        <v>18104.859670294674</v>
      </c>
    </row>
    <row r="105" spans="1:27" x14ac:dyDescent="0.25">
      <c r="A105" s="1"/>
      <c r="B105" s="57"/>
      <c r="C105" s="5" t="s">
        <v>28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7"/>
    </row>
    <row r="106" spans="1:27" x14ac:dyDescent="0.25">
      <c r="A106" s="1"/>
      <c r="B106" s="57"/>
      <c r="C106" s="5" t="s">
        <v>29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7"/>
    </row>
    <row r="107" spans="1:27" ht="15.75" thickBot="1" x14ac:dyDescent="0.3">
      <c r="A107" s="1"/>
      <c r="B107" s="58"/>
      <c r="C107" s="8" t="s">
        <v>30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10"/>
    </row>
    <row r="108" spans="1:27" x14ac:dyDescent="0.25">
      <c r="A108" s="4"/>
      <c r="B108" s="56">
        <v>46261</v>
      </c>
      <c r="C108" s="5" t="s">
        <v>27</v>
      </c>
      <c r="D108" s="6">
        <v>16286.03627691845</v>
      </c>
      <c r="E108" s="6">
        <v>14952.65319688105</v>
      </c>
      <c r="F108" s="6">
        <v>14022.690287984</v>
      </c>
      <c r="G108" s="6">
        <v>15715.662200000001</v>
      </c>
      <c r="H108" s="6">
        <v>14129.60199899325</v>
      </c>
      <c r="I108" s="6">
        <v>15981.93555</v>
      </c>
      <c r="J108" s="6"/>
      <c r="K108" s="6">
        <v>16889.601750000002</v>
      </c>
      <c r="L108" s="6">
        <v>15354.68655</v>
      </c>
      <c r="M108" s="6">
        <v>12966.8357</v>
      </c>
      <c r="N108" s="6">
        <v>12439.2086</v>
      </c>
      <c r="O108" s="6">
        <v>9701.4511999999995</v>
      </c>
      <c r="P108" s="6">
        <v>7582.3334999999997</v>
      </c>
      <c r="Q108" s="6"/>
      <c r="R108" s="6">
        <v>10777.6137</v>
      </c>
      <c r="S108" s="6">
        <v>12360.495000000001</v>
      </c>
      <c r="T108" s="6">
        <v>10976.486222707599</v>
      </c>
      <c r="U108" s="6">
        <v>16606.068061498649</v>
      </c>
      <c r="V108" s="6">
        <v>19933.8242372934</v>
      </c>
      <c r="W108" s="6">
        <v>18556.841855332899</v>
      </c>
      <c r="X108" s="6">
        <v>20079.514571082749</v>
      </c>
      <c r="Y108" s="6"/>
      <c r="Z108" s="6"/>
      <c r="AA108" s="7"/>
    </row>
    <row r="109" spans="1:27" x14ac:dyDescent="0.25">
      <c r="A109" s="1"/>
      <c r="B109" s="57"/>
      <c r="C109" s="5" t="s">
        <v>28</v>
      </c>
      <c r="D109" s="6"/>
      <c r="E109" s="6"/>
      <c r="F109" s="6"/>
      <c r="G109" s="6"/>
      <c r="H109" s="6"/>
      <c r="I109" s="6"/>
      <c r="J109" s="6">
        <v>5939.8020500000002</v>
      </c>
      <c r="K109" s="6"/>
      <c r="L109" s="6"/>
      <c r="M109" s="6"/>
      <c r="N109" s="6"/>
      <c r="O109" s="6"/>
      <c r="P109" s="6"/>
      <c r="Q109" s="6">
        <v>3072.90515</v>
      </c>
      <c r="R109" s="6"/>
      <c r="S109" s="6"/>
      <c r="T109" s="6"/>
      <c r="U109" s="6"/>
      <c r="V109" s="6"/>
      <c r="W109" s="6"/>
      <c r="X109" s="6"/>
      <c r="Y109" s="6">
        <v>7376.3252499999999</v>
      </c>
      <c r="Z109" s="6">
        <v>5455.9884771349998</v>
      </c>
      <c r="AA109" s="7">
        <v>3727.3911525795002</v>
      </c>
    </row>
    <row r="110" spans="1:27" x14ac:dyDescent="0.25">
      <c r="A110" s="1"/>
      <c r="B110" s="57"/>
      <c r="C110" s="5" t="s">
        <v>29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7"/>
    </row>
    <row r="111" spans="1:27" ht="15.75" thickBot="1" x14ac:dyDescent="0.3">
      <c r="A111" s="1"/>
      <c r="B111" s="58"/>
      <c r="C111" s="8" t="s">
        <v>30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10"/>
    </row>
    <row r="112" spans="1:27" x14ac:dyDescent="0.25">
      <c r="A112" s="4"/>
      <c r="B112" s="56">
        <v>46262</v>
      </c>
      <c r="C112" s="5" t="s">
        <v>27</v>
      </c>
      <c r="D112" s="6"/>
      <c r="E112" s="6">
        <v>15644.540220000001</v>
      </c>
      <c r="F112" s="6"/>
      <c r="G112" s="6"/>
      <c r="H112" s="6"/>
      <c r="I112" s="6"/>
      <c r="J112" s="6"/>
      <c r="K112" s="6"/>
      <c r="L112" s="6">
        <v>15329.7063</v>
      </c>
      <c r="M112" s="6"/>
      <c r="N112" s="6"/>
      <c r="O112" s="6"/>
      <c r="P112" s="6"/>
      <c r="Q112" s="6"/>
      <c r="R112" s="6">
        <v>7573.8464700000004</v>
      </c>
      <c r="S112" s="6">
        <v>8869.85729784465</v>
      </c>
      <c r="T112" s="6">
        <v>12451.31259</v>
      </c>
      <c r="U112" s="6">
        <v>13964.49624940305</v>
      </c>
      <c r="V112" s="6">
        <v>16501.454199600001</v>
      </c>
      <c r="W112" s="6">
        <v>16258.5647496</v>
      </c>
      <c r="X112" s="6"/>
      <c r="Y112" s="6"/>
      <c r="Z112" s="6"/>
      <c r="AA112" s="7"/>
    </row>
    <row r="113" spans="1:27" x14ac:dyDescent="0.25">
      <c r="A113" s="1"/>
      <c r="B113" s="57"/>
      <c r="C113" s="5" t="s">
        <v>28</v>
      </c>
      <c r="D113" s="6">
        <v>4215.81864825108</v>
      </c>
      <c r="E113" s="6"/>
      <c r="F113" s="6">
        <v>4303.82845306737</v>
      </c>
      <c r="G113" s="6">
        <v>4841.1864299999997</v>
      </c>
      <c r="H113" s="6">
        <v>4783.3848900000003</v>
      </c>
      <c r="I113" s="6">
        <v>5264.2445100000004</v>
      </c>
      <c r="J113" s="6">
        <v>4382.8227426204603</v>
      </c>
      <c r="K113" s="6">
        <v>3311.7295716042599</v>
      </c>
      <c r="L113" s="6"/>
      <c r="M113" s="6">
        <v>3873.933</v>
      </c>
      <c r="N113" s="6">
        <v>2064.2528699999998</v>
      </c>
      <c r="O113" s="6">
        <v>2345.26674</v>
      </c>
      <c r="P113" s="6">
        <v>2387.0806200000002</v>
      </c>
      <c r="Q113" s="6">
        <v>1476.3989099999999</v>
      </c>
      <c r="R113" s="6"/>
      <c r="S113" s="6"/>
      <c r="T113" s="6"/>
      <c r="U113" s="6"/>
      <c r="V113" s="6"/>
      <c r="W113" s="6"/>
      <c r="X113" s="6">
        <v>5809.0547699999997</v>
      </c>
      <c r="Y113" s="6">
        <v>4787.0567482012502</v>
      </c>
      <c r="Z113" s="6">
        <v>3929.4115465300201</v>
      </c>
      <c r="AA113" s="7">
        <v>3730.58700216342</v>
      </c>
    </row>
    <row r="114" spans="1:27" x14ac:dyDescent="0.25">
      <c r="A114" s="1"/>
      <c r="B114" s="57"/>
      <c r="C114" s="5" t="s">
        <v>29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7"/>
    </row>
    <row r="115" spans="1:27" ht="15.75" thickBot="1" x14ac:dyDescent="0.3">
      <c r="A115" s="1"/>
      <c r="B115" s="58"/>
      <c r="C115" s="8" t="s">
        <v>30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10"/>
    </row>
    <row r="116" spans="1:27" x14ac:dyDescent="0.25">
      <c r="A116" s="4"/>
      <c r="B116" s="56">
        <v>46263</v>
      </c>
      <c r="C116" s="5" t="s">
        <v>27</v>
      </c>
      <c r="D116" s="6"/>
      <c r="E116" s="6"/>
      <c r="F116" s="6"/>
      <c r="G116" s="6"/>
      <c r="H116" s="6"/>
      <c r="I116" s="6"/>
      <c r="J116" s="6"/>
      <c r="K116" s="6">
        <v>12307.423650000001</v>
      </c>
      <c r="L116" s="6">
        <v>6460.9172440993798</v>
      </c>
      <c r="M116" s="6">
        <v>5194.1447699999999</v>
      </c>
      <c r="N116" s="6"/>
      <c r="O116" s="6"/>
      <c r="P116" s="6"/>
      <c r="Q116" s="6"/>
      <c r="R116" s="6"/>
      <c r="S116" s="6">
        <v>5194.0276444028405</v>
      </c>
      <c r="T116" s="6"/>
      <c r="U116" s="6"/>
      <c r="V116" s="6"/>
      <c r="W116" s="6"/>
      <c r="X116" s="6"/>
      <c r="Y116" s="6"/>
      <c r="Z116" s="6"/>
      <c r="AA116" s="7"/>
    </row>
    <row r="117" spans="1:27" x14ac:dyDescent="0.25">
      <c r="A117" s="1"/>
      <c r="B117" s="57"/>
      <c r="C117" s="5" t="s">
        <v>28</v>
      </c>
      <c r="D117" s="6">
        <v>4594.6075199999996</v>
      </c>
      <c r="E117" s="6">
        <v>4266.86049</v>
      </c>
      <c r="F117" s="6">
        <v>4001.83428</v>
      </c>
      <c r="G117" s="6">
        <v>4084.2322199999999</v>
      </c>
      <c r="H117" s="6">
        <v>3913.2872400000001</v>
      </c>
      <c r="I117" s="6">
        <v>4001.2193699999998</v>
      </c>
      <c r="J117" s="6">
        <v>2795.99577</v>
      </c>
      <c r="K117" s="6"/>
      <c r="L117" s="6"/>
      <c r="M117" s="6"/>
      <c r="N117" s="6">
        <v>-1488.85640489514</v>
      </c>
      <c r="O117" s="6">
        <v>-1590.66731370207</v>
      </c>
      <c r="P117" s="6">
        <v>-1868.9197692406501</v>
      </c>
      <c r="Q117" s="6">
        <v>-1793.26855043109</v>
      </c>
      <c r="R117" s="6">
        <v>-1722.54773411361</v>
      </c>
      <c r="S117" s="6"/>
      <c r="T117" s="6">
        <v>3411.5206800000001</v>
      </c>
      <c r="U117" s="6">
        <v>3473.8068650094301</v>
      </c>
      <c r="V117" s="6">
        <v>3838.8831300000002</v>
      </c>
      <c r="W117" s="6">
        <v>3972.9335099999998</v>
      </c>
      <c r="X117" s="6">
        <v>3936.8108182062902</v>
      </c>
      <c r="Y117" s="6">
        <v>3933.6956435622301</v>
      </c>
      <c r="Z117" s="6">
        <v>3744.4912210268699</v>
      </c>
      <c r="AA117" s="7">
        <v>3496.37826</v>
      </c>
    </row>
    <row r="118" spans="1:27" x14ac:dyDescent="0.25">
      <c r="A118" s="1"/>
      <c r="B118" s="57"/>
      <c r="C118" s="5" t="s">
        <v>29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7"/>
    </row>
    <row r="119" spans="1:27" ht="15.75" thickBot="1" x14ac:dyDescent="0.3">
      <c r="A119" s="1"/>
      <c r="B119" s="58"/>
      <c r="C119" s="8" t="s">
        <v>30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10"/>
    </row>
    <row r="120" spans="1:27" ht="15.75" thickTop="1" x14ac:dyDescent="0.25">
      <c r="A120" s="4"/>
      <c r="B120" s="56">
        <v>46264</v>
      </c>
      <c r="C120" s="5" t="s">
        <v>27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7"/>
    </row>
    <row r="121" spans="1:27" x14ac:dyDescent="0.25">
      <c r="A121" s="1"/>
      <c r="B121" s="57"/>
      <c r="C121" s="5" t="s">
        <v>28</v>
      </c>
      <c r="D121" s="6">
        <v>3693.7643699999999</v>
      </c>
      <c r="E121" s="6">
        <v>5330.6039547753899</v>
      </c>
      <c r="F121" s="6">
        <v>4556.3287864907697</v>
      </c>
      <c r="G121" s="6">
        <v>4881.7704899999999</v>
      </c>
      <c r="H121" s="6">
        <v>6203.2120800000002</v>
      </c>
      <c r="I121" s="6">
        <v>3801.5877199787101</v>
      </c>
      <c r="J121" s="6">
        <v>5272.9136138699696</v>
      </c>
      <c r="K121" s="6">
        <v>3820.4358299999999</v>
      </c>
      <c r="L121" s="6">
        <v>2519.9011799999998</v>
      </c>
      <c r="M121" s="6">
        <v>-1800.88119157299</v>
      </c>
      <c r="N121" s="6">
        <v>-2380.4192292553498</v>
      </c>
      <c r="O121" s="6">
        <v>-2382.8197764043498</v>
      </c>
      <c r="P121" s="6">
        <v>-2469.3181299809999</v>
      </c>
      <c r="Q121" s="6">
        <v>-2444.1813347747998</v>
      </c>
      <c r="R121" s="6">
        <v>-2447.6756081978701</v>
      </c>
      <c r="S121" s="6">
        <v>-2417.16047623554</v>
      </c>
      <c r="T121" s="6">
        <v>1023.54134566842</v>
      </c>
      <c r="U121" s="6">
        <v>3183.3890700000002</v>
      </c>
      <c r="V121" s="6">
        <v>4480.9160506861499</v>
      </c>
      <c r="W121" s="6">
        <v>6368.0079599999999</v>
      </c>
      <c r="X121" s="6">
        <v>5382.2425224057897</v>
      </c>
      <c r="Y121" s="6">
        <v>4707.5502207857699</v>
      </c>
      <c r="Z121" s="6">
        <v>4235.47226516106</v>
      </c>
      <c r="AA121" s="7">
        <v>4337.4521580000001</v>
      </c>
    </row>
    <row r="122" spans="1:27" x14ac:dyDescent="0.25">
      <c r="A122" s="1"/>
      <c r="B122" s="57"/>
      <c r="C122" s="5" t="s">
        <v>29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7"/>
    </row>
    <row r="123" spans="1:27" ht="15.75" thickBot="1" x14ac:dyDescent="0.3">
      <c r="A123" s="1"/>
      <c r="B123" s="58"/>
      <c r="C123" s="8" t="s">
        <v>30</v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10"/>
    </row>
    <row r="124" spans="1:27" x14ac:dyDescent="0.25">
      <c r="A124" s="4"/>
      <c r="B124" s="56">
        <v>46265</v>
      </c>
      <c r="C124" s="5" t="s">
        <v>27</v>
      </c>
      <c r="D124" s="6"/>
      <c r="E124" s="6"/>
      <c r="F124" s="6"/>
      <c r="G124" s="6"/>
      <c r="H124" s="6"/>
      <c r="I124" s="6"/>
      <c r="J124" s="6">
        <v>19738.611000000001</v>
      </c>
      <c r="K124" s="6">
        <v>18716.630580000001</v>
      </c>
      <c r="L124" s="6">
        <v>15421.942800000001</v>
      </c>
      <c r="M124" s="6">
        <v>11266.67939523894</v>
      </c>
      <c r="N124" s="6"/>
      <c r="O124" s="6"/>
      <c r="P124" s="6"/>
      <c r="Q124" s="6">
        <v>7034.3376799315802</v>
      </c>
      <c r="R124" s="6">
        <v>7184.60844</v>
      </c>
      <c r="S124" s="6">
        <v>9198.4039125351301</v>
      </c>
      <c r="T124" s="6">
        <v>13430.249309999999</v>
      </c>
      <c r="U124" s="6">
        <v>18502.643271249301</v>
      </c>
      <c r="V124" s="6">
        <v>20327.424219600001</v>
      </c>
      <c r="W124" s="6">
        <v>19692.222189600001</v>
      </c>
      <c r="X124" s="6">
        <v>20229.6535296</v>
      </c>
      <c r="Y124" s="6">
        <v>22920.770250000001</v>
      </c>
      <c r="Z124" s="6">
        <v>21671.888040000002</v>
      </c>
      <c r="AA124" s="7">
        <v>19992.56883</v>
      </c>
    </row>
    <row r="125" spans="1:27" x14ac:dyDescent="0.25">
      <c r="A125" s="1"/>
      <c r="B125" s="57"/>
      <c r="C125" s="5" t="s">
        <v>28</v>
      </c>
      <c r="D125" s="6">
        <v>3562.0506479999999</v>
      </c>
      <c r="E125" s="6">
        <v>3126.20244</v>
      </c>
      <c r="F125" s="6">
        <v>5013.3612300000004</v>
      </c>
      <c r="G125" s="6">
        <v>5089.6100699999997</v>
      </c>
      <c r="H125" s="6">
        <v>5221.8157199999996</v>
      </c>
      <c r="I125" s="6">
        <v>5810.8995000000004</v>
      </c>
      <c r="J125" s="6"/>
      <c r="K125" s="6"/>
      <c r="L125" s="6"/>
      <c r="M125" s="6"/>
      <c r="N125" s="6">
        <v>1766.63643</v>
      </c>
      <c r="O125" s="6">
        <v>1582.1634300000001</v>
      </c>
      <c r="P125" s="6">
        <v>2594.9202</v>
      </c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7"/>
    </row>
    <row r="126" spans="1:27" x14ac:dyDescent="0.25">
      <c r="A126" s="1"/>
      <c r="B126" s="57"/>
      <c r="C126" s="5" t="s">
        <v>29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7"/>
    </row>
    <row r="127" spans="1:27" x14ac:dyDescent="0.25">
      <c r="A127" s="1"/>
      <c r="B127" s="66"/>
      <c r="C127" s="11" t="s">
        <v>30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3"/>
    </row>
  </sheetData>
  <mergeCells count="34">
    <mergeCell ref="B112:B115"/>
    <mergeCell ref="B116:B119"/>
    <mergeCell ref="B120:B123"/>
    <mergeCell ref="B124:B127"/>
    <mergeCell ref="B88:B91"/>
    <mergeCell ref="B92:B95"/>
    <mergeCell ref="B96:B99"/>
    <mergeCell ref="B100:B103"/>
    <mergeCell ref="B104:B107"/>
    <mergeCell ref="B108:B111"/>
    <mergeCell ref="B84:B87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36:B39"/>
    <mergeCell ref="B2:B3"/>
    <mergeCell ref="C2:C3"/>
    <mergeCell ref="D2:AA2"/>
    <mergeCell ref="B4:B7"/>
    <mergeCell ref="B8:B11"/>
    <mergeCell ref="B12:B15"/>
    <mergeCell ref="B16:B19"/>
    <mergeCell ref="B20:B23"/>
    <mergeCell ref="B24:B27"/>
    <mergeCell ref="B28:B31"/>
    <mergeCell ref="B32:B3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04"/>
  <sheetViews>
    <sheetView topLeftCell="A40" zoomScaleNormal="100" workbookViewId="0">
      <selection activeCell="C35" sqref="C35:D35"/>
    </sheetView>
  </sheetViews>
  <sheetFormatPr defaultRowHeight="15" x14ac:dyDescent="0.25"/>
  <cols>
    <col min="1" max="1" width="5.7109375" customWidth="1"/>
    <col min="2" max="2" width="10.7109375" customWidth="1"/>
    <col min="3" max="3" width="12" customWidth="1"/>
    <col min="4" max="4" width="12.5703125" customWidth="1"/>
  </cols>
  <sheetData>
    <row r="1" spans="1:28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18.75" x14ac:dyDescent="0.25">
      <c r="A2" s="23"/>
      <c r="B2" s="77" t="s">
        <v>37</v>
      </c>
      <c r="C2" s="73" t="s">
        <v>38</v>
      </c>
      <c r="D2" s="74"/>
      <c r="E2" s="71" t="s">
        <v>39</v>
      </c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2"/>
    </row>
    <row r="3" spans="1:28" ht="16.5" thickTop="1" thickBot="1" x14ac:dyDescent="0.3">
      <c r="A3" s="23"/>
      <c r="B3" s="78"/>
      <c r="C3" s="75"/>
      <c r="D3" s="76"/>
      <c r="E3" s="24" t="s">
        <v>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5" t="s">
        <v>11</v>
      </c>
      <c r="N3" s="25" t="s">
        <v>12</v>
      </c>
      <c r="O3" s="25" t="s">
        <v>13</v>
      </c>
      <c r="P3" s="25" t="s">
        <v>14</v>
      </c>
      <c r="Q3" s="25" t="s">
        <v>15</v>
      </c>
      <c r="R3" s="25" t="s">
        <v>16</v>
      </c>
      <c r="S3" s="26" t="s">
        <v>17</v>
      </c>
      <c r="T3" s="25" t="s">
        <v>18</v>
      </c>
      <c r="U3" s="25" t="s">
        <v>19</v>
      </c>
      <c r="V3" s="25" t="s">
        <v>20</v>
      </c>
      <c r="W3" s="25" t="s">
        <v>21</v>
      </c>
      <c r="X3" s="25" t="s">
        <v>22</v>
      </c>
      <c r="Y3" s="25" t="s">
        <v>23</v>
      </c>
      <c r="Z3" s="25" t="s">
        <v>24</v>
      </c>
      <c r="AA3" s="25" t="s">
        <v>25</v>
      </c>
      <c r="AB3" s="27" t="s">
        <v>26</v>
      </c>
    </row>
    <row r="4" spans="1:28" ht="15.75" x14ac:dyDescent="0.25">
      <c r="A4" s="23"/>
      <c r="B4" s="28">
        <v>46235</v>
      </c>
      <c r="C4" s="67">
        <f t="shared" ref="C4:C34" si="0">SUM(E4:AB4)</f>
        <v>83.23</v>
      </c>
      <c r="D4" s="68"/>
      <c r="E4" s="29">
        <v>0</v>
      </c>
      <c r="F4" s="30">
        <v>0</v>
      </c>
      <c r="G4" s="30">
        <v>0</v>
      </c>
      <c r="H4" s="30">
        <v>0</v>
      </c>
      <c r="I4" s="30">
        <v>0</v>
      </c>
      <c r="J4" s="30">
        <v>0</v>
      </c>
      <c r="K4" s="30">
        <v>13.845000000000001</v>
      </c>
      <c r="L4" s="30">
        <v>0</v>
      </c>
      <c r="M4" s="30">
        <v>3.7949999999999999</v>
      </c>
      <c r="N4" s="30">
        <v>0</v>
      </c>
      <c r="O4" s="30">
        <v>0</v>
      </c>
      <c r="P4" s="30">
        <v>9.51</v>
      </c>
      <c r="Q4" s="30">
        <v>8.2274999999999991</v>
      </c>
      <c r="R4" s="30">
        <v>12.215</v>
      </c>
      <c r="S4" s="30">
        <v>12.925000000000001</v>
      </c>
      <c r="T4" s="30">
        <v>6.1725000000000003</v>
      </c>
      <c r="U4" s="30">
        <v>10.147500000000001</v>
      </c>
      <c r="V4" s="30">
        <v>1.7549999999999999</v>
      </c>
      <c r="W4" s="30">
        <v>2.0175000000000001</v>
      </c>
      <c r="X4" s="30">
        <v>2.62</v>
      </c>
      <c r="Y4" s="30">
        <v>0</v>
      </c>
      <c r="Z4" s="30">
        <v>0</v>
      </c>
      <c r="AA4" s="30">
        <v>0</v>
      </c>
      <c r="AB4" s="31">
        <v>0</v>
      </c>
    </row>
    <row r="5" spans="1:28" ht="15.75" x14ac:dyDescent="0.25">
      <c r="A5" s="23"/>
      <c r="B5" s="28">
        <v>46236</v>
      </c>
      <c r="C5" s="67">
        <f t="shared" si="0"/>
        <v>24.6675</v>
      </c>
      <c r="D5" s="68"/>
      <c r="E5" s="29">
        <v>0</v>
      </c>
      <c r="F5" s="30">
        <v>0.8125</v>
      </c>
      <c r="G5" s="30">
        <v>0.13250000000000001</v>
      </c>
      <c r="H5" s="30">
        <v>0</v>
      </c>
      <c r="I5" s="30">
        <v>0</v>
      </c>
      <c r="J5" s="30">
        <v>0</v>
      </c>
      <c r="K5" s="30">
        <v>2.5274999999999999</v>
      </c>
      <c r="L5" s="30">
        <v>0</v>
      </c>
      <c r="M5" s="30">
        <v>0</v>
      </c>
      <c r="N5" s="30">
        <v>0</v>
      </c>
      <c r="O5" s="30">
        <v>0</v>
      </c>
      <c r="P5" s="30">
        <v>0</v>
      </c>
      <c r="Q5" s="30">
        <v>0</v>
      </c>
      <c r="R5" s="30">
        <v>0</v>
      </c>
      <c r="S5" s="30">
        <v>0</v>
      </c>
      <c r="T5" s="30">
        <v>3.33</v>
      </c>
      <c r="U5" s="30">
        <v>3.67</v>
      </c>
      <c r="V5" s="30">
        <v>0</v>
      </c>
      <c r="W5" s="30">
        <v>13.965</v>
      </c>
      <c r="X5" s="30">
        <v>0.23</v>
      </c>
      <c r="Y5" s="30">
        <v>0</v>
      </c>
      <c r="Z5" s="30">
        <v>0</v>
      </c>
      <c r="AA5" s="30">
        <v>0</v>
      </c>
      <c r="AB5" s="31">
        <v>0</v>
      </c>
    </row>
    <row r="6" spans="1:28" ht="15.75" x14ac:dyDescent="0.25">
      <c r="A6" s="23"/>
      <c r="B6" s="32">
        <v>46237</v>
      </c>
      <c r="C6" s="67">
        <f t="shared" si="0"/>
        <v>50.73</v>
      </c>
      <c r="D6" s="68"/>
      <c r="E6" s="29">
        <v>0</v>
      </c>
      <c r="F6" s="30">
        <v>3.5874999999999999</v>
      </c>
      <c r="G6" s="30">
        <v>3.9950000000000001</v>
      </c>
      <c r="H6" s="30">
        <v>3.96</v>
      </c>
      <c r="I6" s="30">
        <v>0</v>
      </c>
      <c r="J6" s="30">
        <v>0</v>
      </c>
      <c r="K6" s="30">
        <v>0</v>
      </c>
      <c r="L6" s="30">
        <v>7.0000000000000007E-2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14.9275</v>
      </c>
      <c r="V6" s="30">
        <v>14.9925</v>
      </c>
      <c r="W6" s="30">
        <v>0</v>
      </c>
      <c r="X6" s="30">
        <v>0</v>
      </c>
      <c r="Y6" s="30">
        <v>0.14000000000000001</v>
      </c>
      <c r="Z6" s="30">
        <v>7.71</v>
      </c>
      <c r="AA6" s="30">
        <v>1.3474999999999999</v>
      </c>
      <c r="AB6" s="31">
        <v>0</v>
      </c>
    </row>
    <row r="7" spans="1:28" ht="15.75" x14ac:dyDescent="0.25">
      <c r="A7" s="23"/>
      <c r="B7" s="32">
        <v>46238</v>
      </c>
      <c r="C7" s="67">
        <f t="shared" si="0"/>
        <v>83.167500000000004</v>
      </c>
      <c r="D7" s="68"/>
      <c r="E7" s="29">
        <v>10</v>
      </c>
      <c r="F7" s="30">
        <v>15.5075</v>
      </c>
      <c r="G7" s="30">
        <v>3.5425</v>
      </c>
      <c r="H7" s="30">
        <v>0</v>
      </c>
      <c r="I7" s="30">
        <v>1.74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1.6525000000000001</v>
      </c>
      <c r="R7" s="30">
        <v>0</v>
      </c>
      <c r="S7" s="30">
        <v>1.4975000000000001</v>
      </c>
      <c r="T7" s="30">
        <v>15.07</v>
      </c>
      <c r="U7" s="30">
        <v>15.994999999999999</v>
      </c>
      <c r="V7" s="30">
        <v>1.7375</v>
      </c>
      <c r="W7" s="30">
        <v>13.3925</v>
      </c>
      <c r="X7" s="30">
        <v>0</v>
      </c>
      <c r="Y7" s="30">
        <v>0</v>
      </c>
      <c r="Z7" s="30">
        <v>0</v>
      </c>
      <c r="AA7" s="30">
        <v>2.7774999999999999</v>
      </c>
      <c r="AB7" s="31">
        <v>0.255</v>
      </c>
    </row>
    <row r="8" spans="1:28" ht="15.75" x14ac:dyDescent="0.25">
      <c r="A8" s="23"/>
      <c r="B8" s="32">
        <v>46239</v>
      </c>
      <c r="C8" s="67">
        <f t="shared" si="0"/>
        <v>68.515000000000001</v>
      </c>
      <c r="D8" s="68"/>
      <c r="E8" s="29">
        <v>1.03</v>
      </c>
      <c r="F8" s="30">
        <v>5.4225000000000003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3.8374999999999999</v>
      </c>
      <c r="M8" s="30">
        <v>0</v>
      </c>
      <c r="N8" s="30">
        <v>0</v>
      </c>
      <c r="O8" s="30">
        <v>0</v>
      </c>
      <c r="P8" s="30">
        <v>0</v>
      </c>
      <c r="Q8" s="30">
        <v>5.5149999999999997</v>
      </c>
      <c r="R8" s="30">
        <v>6.22</v>
      </c>
      <c r="S8" s="30">
        <v>11.137499999999999</v>
      </c>
      <c r="T8" s="30">
        <v>11.262499999999999</v>
      </c>
      <c r="U8" s="30">
        <v>8.1999999999999993</v>
      </c>
      <c r="V8" s="30">
        <v>14.975</v>
      </c>
      <c r="W8" s="30">
        <v>0</v>
      </c>
      <c r="X8" s="30">
        <v>0</v>
      </c>
      <c r="Y8" s="30">
        <v>0.91500000000000004</v>
      </c>
      <c r="Z8" s="30">
        <v>0</v>
      </c>
      <c r="AA8" s="30">
        <v>0</v>
      </c>
      <c r="AB8" s="31">
        <v>0</v>
      </c>
    </row>
    <row r="9" spans="1:28" ht="15.75" x14ac:dyDescent="0.25">
      <c r="A9" s="23"/>
      <c r="B9" s="32">
        <v>46240</v>
      </c>
      <c r="C9" s="67">
        <f t="shared" si="0"/>
        <v>106.75750000000001</v>
      </c>
      <c r="D9" s="68"/>
      <c r="E9" s="29">
        <v>1.7275</v>
      </c>
      <c r="F9" s="30">
        <v>5.7050000000000001</v>
      </c>
      <c r="G9" s="30">
        <v>1.9424999999999999</v>
      </c>
      <c r="H9" s="30">
        <v>3.87</v>
      </c>
      <c r="I9" s="30">
        <v>0</v>
      </c>
      <c r="J9" s="30">
        <v>0</v>
      </c>
      <c r="K9" s="30">
        <v>0</v>
      </c>
      <c r="L9" s="30">
        <v>0</v>
      </c>
      <c r="M9" s="30">
        <v>12.762499999999999</v>
      </c>
      <c r="N9" s="30">
        <v>0</v>
      </c>
      <c r="O9" s="30">
        <v>0</v>
      </c>
      <c r="P9" s="30">
        <v>9.4525000000000006</v>
      </c>
      <c r="Q9" s="30">
        <v>12.855</v>
      </c>
      <c r="R9" s="30">
        <v>5.9524999999999997</v>
      </c>
      <c r="S9" s="30">
        <v>12.545</v>
      </c>
      <c r="T9" s="30">
        <v>16.497499999999999</v>
      </c>
      <c r="U9" s="30">
        <v>11.7925</v>
      </c>
      <c r="V9" s="30">
        <v>1.9025000000000001</v>
      </c>
      <c r="W9" s="30">
        <v>0</v>
      </c>
      <c r="X9" s="30">
        <v>0</v>
      </c>
      <c r="Y9" s="30">
        <v>9.7524999999999995</v>
      </c>
      <c r="Z9" s="30">
        <v>0</v>
      </c>
      <c r="AA9" s="30">
        <v>0</v>
      </c>
      <c r="AB9" s="31">
        <v>0</v>
      </c>
    </row>
    <row r="10" spans="1:28" ht="15.75" x14ac:dyDescent="0.25">
      <c r="A10" s="23"/>
      <c r="B10" s="32">
        <v>46241</v>
      </c>
      <c r="C10" s="67">
        <f t="shared" si="0"/>
        <v>40.427500000000002</v>
      </c>
      <c r="D10" s="68"/>
      <c r="E10" s="29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2.6225000000000001</v>
      </c>
      <c r="P10" s="30">
        <v>5.3875000000000002</v>
      </c>
      <c r="Q10" s="30">
        <v>12.682499999999999</v>
      </c>
      <c r="R10" s="30">
        <v>10.145</v>
      </c>
      <c r="S10" s="30">
        <v>0</v>
      </c>
      <c r="T10" s="30">
        <v>6.5374999999999996</v>
      </c>
      <c r="U10" s="30">
        <v>0</v>
      </c>
      <c r="V10" s="30">
        <v>0</v>
      </c>
      <c r="W10" s="30">
        <v>0</v>
      </c>
      <c r="X10" s="30">
        <v>0</v>
      </c>
      <c r="Y10" s="30">
        <v>3.0525000000000002</v>
      </c>
      <c r="Z10" s="30">
        <v>0</v>
      </c>
      <c r="AA10" s="30">
        <v>0</v>
      </c>
      <c r="AB10" s="31">
        <v>0</v>
      </c>
    </row>
    <row r="11" spans="1:28" ht="15.75" x14ac:dyDescent="0.25">
      <c r="A11" s="23"/>
      <c r="B11" s="32">
        <v>46242</v>
      </c>
      <c r="C11" s="67">
        <f t="shared" si="0"/>
        <v>85.227499999999992</v>
      </c>
      <c r="D11" s="68"/>
      <c r="E11" s="29">
        <v>2.0425</v>
      </c>
      <c r="F11" s="30">
        <v>0</v>
      </c>
      <c r="G11" s="30">
        <v>7.4874999999999998</v>
      </c>
      <c r="H11" s="30">
        <v>15.66</v>
      </c>
      <c r="I11" s="30">
        <v>16.085000000000001</v>
      </c>
      <c r="J11" s="30">
        <v>0</v>
      </c>
      <c r="K11" s="30">
        <v>0</v>
      </c>
      <c r="L11" s="30">
        <v>0</v>
      </c>
      <c r="M11" s="30">
        <v>5.7525000000000004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13.4025</v>
      </c>
      <c r="V11" s="30">
        <v>12.567500000000001</v>
      </c>
      <c r="W11" s="30">
        <v>0</v>
      </c>
      <c r="X11" s="30">
        <v>0</v>
      </c>
      <c r="Y11" s="30">
        <v>12.23</v>
      </c>
      <c r="Z11" s="30">
        <v>0</v>
      </c>
      <c r="AA11" s="30">
        <v>0</v>
      </c>
      <c r="AB11" s="31">
        <v>0</v>
      </c>
    </row>
    <row r="12" spans="1:28" ht="15.75" x14ac:dyDescent="0.25">
      <c r="A12" s="23"/>
      <c r="B12" s="32">
        <v>46243</v>
      </c>
      <c r="C12" s="67">
        <f t="shared" si="0"/>
        <v>87.70750000000001</v>
      </c>
      <c r="D12" s="68"/>
      <c r="E12" s="29">
        <v>7.5750000000000002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14.055</v>
      </c>
      <c r="L12" s="30">
        <v>12.217499999999999</v>
      </c>
      <c r="M12" s="30">
        <v>9.8800000000000008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3.0225</v>
      </c>
      <c r="V12" s="30">
        <v>15.487500000000001</v>
      </c>
      <c r="W12" s="30">
        <v>0</v>
      </c>
      <c r="X12" s="30">
        <v>0</v>
      </c>
      <c r="Y12" s="30">
        <v>0</v>
      </c>
      <c r="Z12" s="30">
        <v>4.1849999999999996</v>
      </c>
      <c r="AA12" s="30">
        <v>8.1374999999999993</v>
      </c>
      <c r="AB12" s="31">
        <v>13.147500000000001</v>
      </c>
    </row>
    <row r="13" spans="1:28" ht="15.75" x14ac:dyDescent="0.25">
      <c r="A13" s="23"/>
      <c r="B13" s="32">
        <v>46244</v>
      </c>
      <c r="C13" s="67">
        <f t="shared" si="0"/>
        <v>127.22750000000001</v>
      </c>
      <c r="D13" s="68"/>
      <c r="E13" s="29">
        <v>5.3849999999999998</v>
      </c>
      <c r="F13" s="30">
        <v>7.3324999999999996</v>
      </c>
      <c r="G13" s="30">
        <v>0.76749999999999996</v>
      </c>
      <c r="H13" s="30">
        <v>7.8250000000000002</v>
      </c>
      <c r="I13" s="30">
        <v>10.4175</v>
      </c>
      <c r="J13" s="30">
        <v>4.7450000000000001</v>
      </c>
      <c r="K13" s="30">
        <v>5.49</v>
      </c>
      <c r="L13" s="30">
        <v>14.387499999999999</v>
      </c>
      <c r="M13" s="30">
        <v>7.0824999999999996</v>
      </c>
      <c r="N13" s="30">
        <v>5.4124999999999996</v>
      </c>
      <c r="O13" s="30">
        <v>9.3074999999999992</v>
      </c>
      <c r="P13" s="30">
        <v>0</v>
      </c>
      <c r="Q13" s="30">
        <v>0</v>
      </c>
      <c r="R13" s="30">
        <v>1.0874999999999999</v>
      </c>
      <c r="S13" s="30">
        <v>3.1375000000000002</v>
      </c>
      <c r="T13" s="30">
        <v>5.4024999999999999</v>
      </c>
      <c r="U13" s="30">
        <v>15.3325</v>
      </c>
      <c r="V13" s="30">
        <v>0</v>
      </c>
      <c r="W13" s="30">
        <v>6.3825000000000003</v>
      </c>
      <c r="X13" s="30">
        <v>0</v>
      </c>
      <c r="Y13" s="30">
        <v>0</v>
      </c>
      <c r="Z13" s="30">
        <v>0</v>
      </c>
      <c r="AA13" s="30">
        <v>9.2174999999999994</v>
      </c>
      <c r="AB13" s="31">
        <v>8.5150000000000006</v>
      </c>
    </row>
    <row r="14" spans="1:28" ht="15.75" x14ac:dyDescent="0.25">
      <c r="A14" s="23"/>
      <c r="B14" s="32">
        <v>46245</v>
      </c>
      <c r="C14" s="67">
        <f t="shared" si="0"/>
        <v>119.78750000000001</v>
      </c>
      <c r="D14" s="68"/>
      <c r="E14" s="29">
        <v>3.5950000000000002</v>
      </c>
      <c r="F14" s="30">
        <v>5</v>
      </c>
      <c r="G14" s="30">
        <v>3.43</v>
      </c>
      <c r="H14" s="30">
        <v>5.73</v>
      </c>
      <c r="I14" s="30">
        <v>5.5425000000000004</v>
      </c>
      <c r="J14" s="30">
        <v>3.8475000000000001</v>
      </c>
      <c r="K14" s="30">
        <v>7.3250000000000002</v>
      </c>
      <c r="L14" s="30">
        <v>7.06</v>
      </c>
      <c r="M14" s="30">
        <v>5.7725</v>
      </c>
      <c r="N14" s="30">
        <v>0</v>
      </c>
      <c r="O14" s="30">
        <v>12.1425</v>
      </c>
      <c r="P14" s="30">
        <v>0</v>
      </c>
      <c r="Q14" s="30">
        <v>3.8450000000000002</v>
      </c>
      <c r="R14" s="30">
        <v>3.3174999999999999</v>
      </c>
      <c r="S14" s="30">
        <v>0</v>
      </c>
      <c r="T14" s="30">
        <v>0</v>
      </c>
      <c r="U14" s="30">
        <v>7.1749999999999998</v>
      </c>
      <c r="V14" s="30">
        <v>0</v>
      </c>
      <c r="W14" s="30">
        <v>0</v>
      </c>
      <c r="X14" s="30">
        <v>0</v>
      </c>
      <c r="Y14" s="30">
        <v>14.78</v>
      </c>
      <c r="Z14" s="30">
        <v>16.107500000000002</v>
      </c>
      <c r="AA14" s="30">
        <v>14.26</v>
      </c>
      <c r="AB14" s="31">
        <v>0.85750000000000004</v>
      </c>
    </row>
    <row r="15" spans="1:28" ht="15.75" x14ac:dyDescent="0.25">
      <c r="A15" s="23"/>
      <c r="B15" s="32">
        <v>46246</v>
      </c>
      <c r="C15" s="67">
        <f t="shared" si="0"/>
        <v>78.002499999999998</v>
      </c>
      <c r="D15" s="68"/>
      <c r="E15" s="29">
        <v>12.592499999999999</v>
      </c>
      <c r="F15" s="30">
        <v>7.1124999999999998</v>
      </c>
      <c r="G15" s="30">
        <v>0</v>
      </c>
      <c r="H15" s="30">
        <v>13.47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2.4824999999999999</v>
      </c>
      <c r="Y15" s="30">
        <v>13.275</v>
      </c>
      <c r="Z15" s="30">
        <v>5.18</v>
      </c>
      <c r="AA15" s="30">
        <v>9.1750000000000007</v>
      </c>
      <c r="AB15" s="31">
        <v>14.715</v>
      </c>
    </row>
    <row r="16" spans="1:28" ht="15.75" x14ac:dyDescent="0.25">
      <c r="A16" s="23"/>
      <c r="B16" s="32">
        <v>46247</v>
      </c>
      <c r="C16" s="67">
        <f t="shared" si="0"/>
        <v>118.13499999999999</v>
      </c>
      <c r="D16" s="68"/>
      <c r="E16" s="29">
        <v>0</v>
      </c>
      <c r="F16" s="30">
        <v>0</v>
      </c>
      <c r="G16" s="30">
        <v>16.77</v>
      </c>
      <c r="H16" s="30">
        <v>0</v>
      </c>
      <c r="I16" s="30">
        <v>0</v>
      </c>
      <c r="J16" s="30">
        <v>0</v>
      </c>
      <c r="K16" s="30">
        <v>0</v>
      </c>
      <c r="L16" s="30">
        <v>6.8075000000000001</v>
      </c>
      <c r="M16" s="30">
        <v>0.38750000000000001</v>
      </c>
      <c r="N16" s="30">
        <v>8.5500000000000007</v>
      </c>
      <c r="O16" s="30">
        <v>6.9325000000000001</v>
      </c>
      <c r="P16" s="30">
        <v>0</v>
      </c>
      <c r="Q16" s="30">
        <v>0</v>
      </c>
      <c r="R16" s="30">
        <v>5.6</v>
      </c>
      <c r="S16" s="30">
        <v>12.8325</v>
      </c>
      <c r="T16" s="30">
        <v>12.57</v>
      </c>
      <c r="U16" s="30">
        <v>11.797499999999999</v>
      </c>
      <c r="V16" s="30">
        <v>8.2624999999999993</v>
      </c>
      <c r="W16" s="30">
        <v>0</v>
      </c>
      <c r="X16" s="30">
        <v>0</v>
      </c>
      <c r="Y16" s="30">
        <v>0</v>
      </c>
      <c r="Z16" s="30">
        <v>11.8375</v>
      </c>
      <c r="AA16" s="30">
        <v>12.164999999999999</v>
      </c>
      <c r="AB16" s="31">
        <v>3.6225000000000001</v>
      </c>
    </row>
    <row r="17" spans="1:28" ht="15.75" x14ac:dyDescent="0.25">
      <c r="A17" s="23"/>
      <c r="B17" s="32">
        <v>46248</v>
      </c>
      <c r="C17" s="67">
        <f t="shared" si="0"/>
        <v>43.040000000000006</v>
      </c>
      <c r="D17" s="68"/>
      <c r="E17" s="29">
        <v>0.98250000000000004</v>
      </c>
      <c r="F17" s="30">
        <v>0</v>
      </c>
      <c r="G17" s="30">
        <v>1.675</v>
      </c>
      <c r="H17" s="30">
        <v>0</v>
      </c>
      <c r="I17" s="30">
        <v>0</v>
      </c>
      <c r="J17" s="30">
        <v>11.3</v>
      </c>
      <c r="K17" s="30">
        <v>0</v>
      </c>
      <c r="L17" s="30">
        <v>4.25</v>
      </c>
      <c r="M17" s="30">
        <v>8.5350000000000001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4.9349999999999996</v>
      </c>
      <c r="U17" s="30">
        <v>0</v>
      </c>
      <c r="V17" s="30">
        <v>11.362500000000001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1">
        <v>0</v>
      </c>
    </row>
    <row r="18" spans="1:28" ht="15.75" x14ac:dyDescent="0.25">
      <c r="A18" s="23"/>
      <c r="B18" s="32">
        <v>46249</v>
      </c>
      <c r="C18" s="67">
        <f t="shared" si="0"/>
        <v>43.517499999999998</v>
      </c>
      <c r="D18" s="68"/>
      <c r="E18" s="29">
        <v>0</v>
      </c>
      <c r="F18" s="30">
        <v>3.41</v>
      </c>
      <c r="G18" s="30">
        <v>5.7575000000000003</v>
      </c>
      <c r="H18" s="30">
        <v>0</v>
      </c>
      <c r="I18" s="30">
        <v>0</v>
      </c>
      <c r="J18" s="30">
        <v>1.7150000000000001</v>
      </c>
      <c r="K18" s="30">
        <v>0.54500000000000004</v>
      </c>
      <c r="L18" s="30">
        <v>6.41</v>
      </c>
      <c r="M18" s="30">
        <v>0</v>
      </c>
      <c r="N18" s="30">
        <v>0</v>
      </c>
      <c r="O18" s="30">
        <v>0</v>
      </c>
      <c r="P18" s="30">
        <v>0.36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5.1524999999999999</v>
      </c>
      <c r="W18" s="30">
        <v>8.5274999999999999</v>
      </c>
      <c r="X18" s="30">
        <v>0</v>
      </c>
      <c r="Y18" s="30">
        <v>0</v>
      </c>
      <c r="Z18" s="30">
        <v>0</v>
      </c>
      <c r="AA18" s="30">
        <v>0</v>
      </c>
      <c r="AB18" s="31">
        <v>11.64</v>
      </c>
    </row>
    <row r="19" spans="1:28" ht="15.75" x14ac:dyDescent="0.25">
      <c r="A19" s="23"/>
      <c r="B19" s="32">
        <v>46250</v>
      </c>
      <c r="C19" s="67">
        <f t="shared" si="0"/>
        <v>75.375</v>
      </c>
      <c r="D19" s="68"/>
      <c r="E19" s="29">
        <v>0</v>
      </c>
      <c r="F19" s="30">
        <v>11.217499999999999</v>
      </c>
      <c r="G19" s="30">
        <v>6.0975000000000001</v>
      </c>
      <c r="H19" s="30">
        <v>1.8625</v>
      </c>
      <c r="I19" s="30">
        <v>9.0150000000000006</v>
      </c>
      <c r="J19" s="30">
        <v>11.5</v>
      </c>
      <c r="K19" s="30">
        <v>13.16</v>
      </c>
      <c r="L19" s="30">
        <v>0.51749999999999996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5.9874999999999998</v>
      </c>
      <c r="W19" s="30">
        <v>5.3550000000000004</v>
      </c>
      <c r="X19" s="30">
        <v>0</v>
      </c>
      <c r="Y19" s="30">
        <v>0.29249999999999998</v>
      </c>
      <c r="Z19" s="30">
        <v>2.8525</v>
      </c>
      <c r="AA19" s="30">
        <v>0</v>
      </c>
      <c r="AB19" s="31">
        <v>7.5175000000000001</v>
      </c>
    </row>
    <row r="20" spans="1:28" ht="15.75" x14ac:dyDescent="0.25">
      <c r="A20" s="23"/>
      <c r="B20" s="32">
        <v>46251</v>
      </c>
      <c r="C20" s="67">
        <f t="shared" si="0"/>
        <v>33.5</v>
      </c>
      <c r="D20" s="68"/>
      <c r="E20" s="29">
        <v>0</v>
      </c>
      <c r="F20" s="30">
        <v>0</v>
      </c>
      <c r="G20" s="30">
        <v>0</v>
      </c>
      <c r="H20" s="30">
        <v>0</v>
      </c>
      <c r="I20" s="30">
        <v>0</v>
      </c>
      <c r="J20" s="30">
        <v>1.79</v>
      </c>
      <c r="K20" s="30">
        <v>11.307499999999999</v>
      </c>
      <c r="L20" s="30">
        <v>0</v>
      </c>
      <c r="M20" s="30">
        <v>7.5125000000000002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12.89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1">
        <v>0</v>
      </c>
    </row>
    <row r="21" spans="1:28" ht="15.75" x14ac:dyDescent="0.25">
      <c r="A21" s="23"/>
      <c r="B21" s="32">
        <v>46252</v>
      </c>
      <c r="C21" s="67">
        <f t="shared" si="0"/>
        <v>120.47250000000001</v>
      </c>
      <c r="D21" s="68"/>
      <c r="E21" s="29">
        <v>12.0275</v>
      </c>
      <c r="F21" s="30">
        <v>7.4074999999999998</v>
      </c>
      <c r="G21" s="30">
        <v>8.4924999999999997</v>
      </c>
      <c r="H21" s="30">
        <v>12.375</v>
      </c>
      <c r="I21" s="30">
        <v>11.047499999999999</v>
      </c>
      <c r="J21" s="30">
        <v>13.115</v>
      </c>
      <c r="K21" s="30">
        <v>0</v>
      </c>
      <c r="L21" s="30">
        <v>4.1325000000000003</v>
      </c>
      <c r="M21" s="30">
        <v>0.93</v>
      </c>
      <c r="N21" s="30">
        <v>1.0625</v>
      </c>
      <c r="O21" s="30">
        <v>0</v>
      </c>
      <c r="P21" s="30">
        <v>0</v>
      </c>
      <c r="Q21" s="30">
        <v>0</v>
      </c>
      <c r="R21" s="30">
        <v>0</v>
      </c>
      <c r="S21" s="30">
        <v>0.85250000000000004</v>
      </c>
      <c r="T21" s="30">
        <v>9.5924999999999994</v>
      </c>
      <c r="U21" s="30">
        <v>0</v>
      </c>
      <c r="V21" s="30">
        <v>12.842499999999999</v>
      </c>
      <c r="W21" s="30">
        <v>10.9925</v>
      </c>
      <c r="X21" s="30">
        <v>5.7125000000000004</v>
      </c>
      <c r="Y21" s="30">
        <v>9.89</v>
      </c>
      <c r="Z21" s="30">
        <v>0</v>
      </c>
      <c r="AA21" s="30">
        <v>0</v>
      </c>
      <c r="AB21" s="31">
        <v>0</v>
      </c>
    </row>
    <row r="22" spans="1:28" ht="15.75" x14ac:dyDescent="0.25">
      <c r="A22" s="23"/>
      <c r="B22" s="32">
        <v>46253</v>
      </c>
      <c r="C22" s="67">
        <f t="shared" si="0"/>
        <v>56.812499999999993</v>
      </c>
      <c r="D22" s="68"/>
      <c r="E22" s="29">
        <v>0</v>
      </c>
      <c r="F22" s="30">
        <v>0</v>
      </c>
      <c r="G22" s="30">
        <v>0</v>
      </c>
      <c r="H22" s="30">
        <v>0</v>
      </c>
      <c r="I22" s="30">
        <v>0</v>
      </c>
      <c r="J22" s="30">
        <v>12.18</v>
      </c>
      <c r="K22" s="30">
        <v>4.76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3.79</v>
      </c>
      <c r="V22" s="30">
        <v>12.04</v>
      </c>
      <c r="W22" s="30">
        <v>0.71</v>
      </c>
      <c r="X22" s="30">
        <v>0</v>
      </c>
      <c r="Y22" s="30">
        <v>6.09</v>
      </c>
      <c r="Z22" s="30">
        <v>5.125</v>
      </c>
      <c r="AA22" s="30">
        <v>12.1175</v>
      </c>
      <c r="AB22" s="31">
        <v>0</v>
      </c>
    </row>
    <row r="23" spans="1:28" ht="15.75" x14ac:dyDescent="0.25">
      <c r="A23" s="23"/>
      <c r="B23" s="32">
        <v>46254</v>
      </c>
      <c r="C23" s="67">
        <f t="shared" si="0"/>
        <v>66.335000000000008</v>
      </c>
      <c r="D23" s="68"/>
      <c r="E23" s="29">
        <v>0</v>
      </c>
      <c r="F23" s="30">
        <v>0</v>
      </c>
      <c r="G23" s="30">
        <v>1.5225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5.1875</v>
      </c>
      <c r="N23" s="30">
        <v>0</v>
      </c>
      <c r="O23" s="30">
        <v>0</v>
      </c>
      <c r="P23" s="30">
        <v>0</v>
      </c>
      <c r="Q23" s="30">
        <v>0</v>
      </c>
      <c r="R23" s="30">
        <v>0.35749999999999998</v>
      </c>
      <c r="S23" s="30">
        <v>6.0975000000000001</v>
      </c>
      <c r="T23" s="30">
        <v>6.82</v>
      </c>
      <c r="U23" s="30">
        <v>11.272500000000001</v>
      </c>
      <c r="V23" s="30">
        <v>10.5825</v>
      </c>
      <c r="W23" s="30">
        <v>0</v>
      </c>
      <c r="X23" s="30">
        <v>0.44</v>
      </c>
      <c r="Y23" s="30">
        <v>11.465</v>
      </c>
      <c r="Z23" s="30">
        <v>12.59</v>
      </c>
      <c r="AA23" s="30">
        <v>0</v>
      </c>
      <c r="AB23" s="31">
        <v>0</v>
      </c>
    </row>
    <row r="24" spans="1:28" ht="15.75" x14ac:dyDescent="0.25">
      <c r="A24" s="23"/>
      <c r="B24" s="32">
        <v>46255</v>
      </c>
      <c r="C24" s="67">
        <f t="shared" si="0"/>
        <v>182</v>
      </c>
      <c r="D24" s="68"/>
      <c r="E24" s="29">
        <v>8.5775000000000006</v>
      </c>
      <c r="F24" s="30">
        <v>10.487500000000001</v>
      </c>
      <c r="G24" s="30">
        <v>10.83</v>
      </c>
      <c r="H24" s="30">
        <v>12.555</v>
      </c>
      <c r="I24" s="30">
        <v>13.192500000000001</v>
      </c>
      <c r="J24" s="30">
        <v>13.182499999999999</v>
      </c>
      <c r="K24" s="30">
        <v>13.102499999999999</v>
      </c>
      <c r="L24" s="30">
        <v>12.5875</v>
      </c>
      <c r="M24" s="30">
        <v>12.664999999999999</v>
      </c>
      <c r="N24" s="30">
        <v>12.98</v>
      </c>
      <c r="O24" s="30">
        <v>2.7075</v>
      </c>
      <c r="P24" s="30">
        <v>0</v>
      </c>
      <c r="Q24" s="30">
        <v>9.7874999999999996</v>
      </c>
      <c r="R24" s="30">
        <v>11.5975</v>
      </c>
      <c r="S24" s="30">
        <v>0.98499999999999999</v>
      </c>
      <c r="T24" s="30">
        <v>0</v>
      </c>
      <c r="U24" s="30">
        <v>11.907500000000001</v>
      </c>
      <c r="V24" s="30">
        <v>12.592499999999999</v>
      </c>
      <c r="W24" s="30">
        <v>0</v>
      </c>
      <c r="X24" s="30">
        <v>0</v>
      </c>
      <c r="Y24" s="30">
        <v>12.262499999999999</v>
      </c>
      <c r="Z24" s="30">
        <v>0</v>
      </c>
      <c r="AA24" s="30">
        <v>0</v>
      </c>
      <c r="AB24" s="31">
        <v>0</v>
      </c>
    </row>
    <row r="25" spans="1:28" ht="15.75" x14ac:dyDescent="0.25">
      <c r="A25" s="23"/>
      <c r="B25" s="32">
        <v>46256</v>
      </c>
      <c r="C25" s="67">
        <f t="shared" si="0"/>
        <v>131.47749999999999</v>
      </c>
      <c r="D25" s="68"/>
      <c r="E25" s="29">
        <v>8.6225000000000005</v>
      </c>
      <c r="F25" s="30">
        <v>13.07</v>
      </c>
      <c r="G25" s="30">
        <v>12.8325</v>
      </c>
      <c r="H25" s="30">
        <v>2.4900000000000002</v>
      </c>
      <c r="I25" s="30">
        <v>0.45</v>
      </c>
      <c r="J25" s="30">
        <v>2.0449999999999999</v>
      </c>
      <c r="K25" s="30">
        <v>7.4474999999999998</v>
      </c>
      <c r="L25" s="30">
        <v>9.2524999999999995</v>
      </c>
      <c r="M25" s="30">
        <v>7.3</v>
      </c>
      <c r="N25" s="30">
        <v>10.275</v>
      </c>
      <c r="O25" s="30">
        <v>0</v>
      </c>
      <c r="P25" s="30">
        <v>0</v>
      </c>
      <c r="Q25" s="30">
        <v>2.145</v>
      </c>
      <c r="R25" s="30">
        <v>2.0024999999999999</v>
      </c>
      <c r="S25" s="30">
        <v>3.1124999999999998</v>
      </c>
      <c r="T25" s="30">
        <v>8.1624999999999996</v>
      </c>
      <c r="U25" s="30">
        <v>12.635</v>
      </c>
      <c r="V25" s="30">
        <v>12.692500000000001</v>
      </c>
      <c r="W25" s="30">
        <v>0</v>
      </c>
      <c r="X25" s="30">
        <v>10.744999999999999</v>
      </c>
      <c r="Y25" s="30">
        <v>6.1974999999999998</v>
      </c>
      <c r="Z25" s="30">
        <v>0</v>
      </c>
      <c r="AA25" s="30">
        <v>0</v>
      </c>
      <c r="AB25" s="31">
        <v>0</v>
      </c>
    </row>
    <row r="26" spans="1:28" ht="15.75" x14ac:dyDescent="0.25">
      <c r="A26" s="23"/>
      <c r="B26" s="32">
        <v>46257</v>
      </c>
      <c r="C26" s="67">
        <f t="shared" si="0"/>
        <v>163.20249999999999</v>
      </c>
      <c r="D26" s="68"/>
      <c r="E26" s="29">
        <v>0</v>
      </c>
      <c r="F26" s="30">
        <v>13.0175</v>
      </c>
      <c r="G26" s="30">
        <v>12.83</v>
      </c>
      <c r="H26" s="30">
        <v>13.06</v>
      </c>
      <c r="I26" s="30">
        <v>12.97</v>
      </c>
      <c r="J26" s="30">
        <v>7.3624999999999998</v>
      </c>
      <c r="K26" s="30">
        <v>0</v>
      </c>
      <c r="L26" s="30">
        <v>1.8225</v>
      </c>
      <c r="M26" s="30">
        <v>7.64</v>
      </c>
      <c r="N26" s="30">
        <v>0</v>
      </c>
      <c r="O26" s="30">
        <v>0</v>
      </c>
      <c r="P26" s="30">
        <v>6.39</v>
      </c>
      <c r="Q26" s="30">
        <v>6.2975000000000003</v>
      </c>
      <c r="R26" s="30">
        <v>10.755000000000001</v>
      </c>
      <c r="S26" s="30">
        <v>8.5574999999999992</v>
      </c>
      <c r="T26" s="30">
        <v>0</v>
      </c>
      <c r="U26" s="30">
        <v>0</v>
      </c>
      <c r="V26" s="30">
        <v>10.71</v>
      </c>
      <c r="W26" s="30">
        <v>10.352499999999999</v>
      </c>
      <c r="X26" s="30">
        <v>4.5199999999999996</v>
      </c>
      <c r="Y26" s="30">
        <v>0</v>
      </c>
      <c r="Z26" s="30">
        <v>11.11</v>
      </c>
      <c r="AA26" s="30">
        <v>12.525</v>
      </c>
      <c r="AB26" s="31">
        <v>13.282500000000001</v>
      </c>
    </row>
    <row r="27" spans="1:28" ht="15.75" x14ac:dyDescent="0.25">
      <c r="A27" s="23"/>
      <c r="B27" s="32">
        <v>46258</v>
      </c>
      <c r="C27" s="67">
        <f t="shared" si="0"/>
        <v>203.61500000000001</v>
      </c>
      <c r="D27" s="68"/>
      <c r="E27" s="29">
        <v>13.2875</v>
      </c>
      <c r="F27" s="30">
        <v>13.2925</v>
      </c>
      <c r="G27" s="30">
        <v>13.3025</v>
      </c>
      <c r="H27" s="30">
        <v>13.285</v>
      </c>
      <c r="I27" s="30">
        <v>13.3</v>
      </c>
      <c r="J27" s="30">
        <v>13.285</v>
      </c>
      <c r="K27" s="30">
        <v>13.282500000000001</v>
      </c>
      <c r="L27" s="30">
        <v>13.28</v>
      </c>
      <c r="M27" s="30">
        <v>13.282500000000001</v>
      </c>
      <c r="N27" s="30">
        <v>11.355</v>
      </c>
      <c r="O27" s="30">
        <v>0</v>
      </c>
      <c r="P27" s="30">
        <v>12.1175</v>
      </c>
      <c r="Q27" s="30">
        <v>0</v>
      </c>
      <c r="R27" s="30">
        <v>3.86</v>
      </c>
      <c r="S27" s="30">
        <v>0</v>
      </c>
      <c r="T27" s="30">
        <v>2.62</v>
      </c>
      <c r="U27" s="30">
        <v>12.6075</v>
      </c>
      <c r="V27" s="30">
        <v>8.9600000000000009</v>
      </c>
      <c r="W27" s="30">
        <v>10.185</v>
      </c>
      <c r="X27" s="30">
        <v>11.25</v>
      </c>
      <c r="Y27" s="30">
        <v>0</v>
      </c>
      <c r="Z27" s="30">
        <v>11.0625</v>
      </c>
      <c r="AA27" s="30">
        <v>0</v>
      </c>
      <c r="AB27" s="31">
        <v>0</v>
      </c>
    </row>
    <row r="28" spans="1:28" ht="15.75" x14ac:dyDescent="0.25">
      <c r="A28" s="23"/>
      <c r="B28" s="32">
        <v>46259</v>
      </c>
      <c r="C28" s="67">
        <f t="shared" si="0"/>
        <v>112.07250000000002</v>
      </c>
      <c r="D28" s="68"/>
      <c r="E28" s="29">
        <v>0</v>
      </c>
      <c r="F28" s="30">
        <v>0</v>
      </c>
      <c r="G28" s="30">
        <v>7.4850000000000003</v>
      </c>
      <c r="H28" s="30">
        <v>2.6524999999999999</v>
      </c>
      <c r="I28" s="30">
        <v>7.8724999999999996</v>
      </c>
      <c r="J28" s="30">
        <v>5.9950000000000001</v>
      </c>
      <c r="K28" s="30">
        <v>9.58</v>
      </c>
      <c r="L28" s="30">
        <v>2.1150000000000002</v>
      </c>
      <c r="M28" s="30">
        <v>12.22</v>
      </c>
      <c r="N28" s="30">
        <v>5.5674999999999999</v>
      </c>
      <c r="O28" s="30">
        <v>3.9575</v>
      </c>
      <c r="P28" s="30">
        <v>4.0525000000000002</v>
      </c>
      <c r="Q28" s="30">
        <v>2.1375000000000002</v>
      </c>
      <c r="R28" s="30">
        <v>5.36</v>
      </c>
      <c r="S28" s="30">
        <v>9.8650000000000002</v>
      </c>
      <c r="T28" s="30">
        <v>9.39</v>
      </c>
      <c r="U28" s="30">
        <v>10.074999999999999</v>
      </c>
      <c r="V28" s="30">
        <v>0.63749999999999996</v>
      </c>
      <c r="W28" s="30">
        <v>0</v>
      </c>
      <c r="X28" s="30">
        <v>0</v>
      </c>
      <c r="Y28" s="30">
        <v>9.6475000000000009</v>
      </c>
      <c r="Z28" s="30">
        <v>0</v>
      </c>
      <c r="AA28" s="30">
        <v>0</v>
      </c>
      <c r="AB28" s="31">
        <v>3.4624999999999999</v>
      </c>
    </row>
    <row r="29" spans="1:28" ht="15.75" x14ac:dyDescent="0.25">
      <c r="A29" s="23"/>
      <c r="B29" s="32">
        <v>46260</v>
      </c>
      <c r="C29" s="67">
        <f t="shared" si="0"/>
        <v>199.07000000000002</v>
      </c>
      <c r="D29" s="68"/>
      <c r="E29" s="29">
        <v>0.4425</v>
      </c>
      <c r="F29" s="30">
        <v>2.7875000000000001</v>
      </c>
      <c r="G29" s="30">
        <v>12.637499999999999</v>
      </c>
      <c r="H29" s="30">
        <v>10.1975</v>
      </c>
      <c r="I29" s="30">
        <v>10.6275</v>
      </c>
      <c r="J29" s="30">
        <v>12.69</v>
      </c>
      <c r="K29" s="30">
        <v>12.6775</v>
      </c>
      <c r="L29" s="30">
        <v>11.2925</v>
      </c>
      <c r="M29" s="30">
        <v>5.4325000000000001</v>
      </c>
      <c r="N29" s="30">
        <v>6.54</v>
      </c>
      <c r="O29" s="30">
        <v>12.1525</v>
      </c>
      <c r="P29" s="30">
        <v>8.34</v>
      </c>
      <c r="Q29" s="30">
        <v>2.3774999999999999</v>
      </c>
      <c r="R29" s="30">
        <v>1.3725000000000001</v>
      </c>
      <c r="S29" s="30">
        <v>13.1275</v>
      </c>
      <c r="T29" s="30">
        <v>12.5175</v>
      </c>
      <c r="U29" s="30">
        <v>12.535</v>
      </c>
      <c r="V29" s="30">
        <v>12.737500000000001</v>
      </c>
      <c r="W29" s="30">
        <v>1.1875</v>
      </c>
      <c r="X29" s="30">
        <v>0</v>
      </c>
      <c r="Y29" s="30">
        <v>12.6875</v>
      </c>
      <c r="Z29" s="30">
        <v>0</v>
      </c>
      <c r="AA29" s="30">
        <v>12.032500000000001</v>
      </c>
      <c r="AB29" s="31">
        <v>12.6775</v>
      </c>
    </row>
    <row r="30" spans="1:28" ht="15.75" x14ac:dyDescent="0.25">
      <c r="A30" s="23"/>
      <c r="B30" s="32">
        <v>46261</v>
      </c>
      <c r="C30" s="67">
        <f t="shared" si="0"/>
        <v>136.97250000000003</v>
      </c>
      <c r="D30" s="68"/>
      <c r="E30" s="29">
        <v>6.2575000000000003</v>
      </c>
      <c r="F30" s="30">
        <v>6.48</v>
      </c>
      <c r="G30" s="30">
        <v>2.23</v>
      </c>
      <c r="H30" s="30">
        <v>12.69</v>
      </c>
      <c r="I30" s="30">
        <v>13.3125</v>
      </c>
      <c r="J30" s="30">
        <v>1.9724999999999999</v>
      </c>
      <c r="K30" s="30">
        <v>0</v>
      </c>
      <c r="L30" s="30">
        <v>12.3475</v>
      </c>
      <c r="M30" s="30">
        <v>12.9825</v>
      </c>
      <c r="N30" s="30">
        <v>12.994999999999999</v>
      </c>
      <c r="O30" s="30">
        <v>10.65</v>
      </c>
      <c r="P30" s="30">
        <v>2.3725000000000001</v>
      </c>
      <c r="Q30" s="30">
        <v>3.7725</v>
      </c>
      <c r="R30" s="30">
        <v>0</v>
      </c>
      <c r="S30" s="30">
        <v>11.3375</v>
      </c>
      <c r="T30" s="30">
        <v>2.5874999999999999</v>
      </c>
      <c r="U30" s="30">
        <v>0.52749999999999997</v>
      </c>
      <c r="V30" s="30">
        <v>1.83</v>
      </c>
      <c r="W30" s="30">
        <v>9.8375000000000004</v>
      </c>
      <c r="X30" s="30">
        <v>12.79</v>
      </c>
      <c r="Y30" s="30">
        <v>0</v>
      </c>
      <c r="Z30" s="30">
        <v>0</v>
      </c>
      <c r="AA30" s="30">
        <v>0</v>
      </c>
      <c r="AB30" s="31">
        <v>0</v>
      </c>
    </row>
    <row r="31" spans="1:28" ht="15.75" x14ac:dyDescent="0.25">
      <c r="A31" s="23"/>
      <c r="B31" s="32">
        <v>46262</v>
      </c>
      <c r="C31" s="67">
        <f t="shared" si="0"/>
        <v>60.257499999999993</v>
      </c>
      <c r="D31" s="68"/>
      <c r="E31" s="29">
        <v>0</v>
      </c>
      <c r="F31" s="30">
        <v>2.87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12.185</v>
      </c>
      <c r="M31" s="30">
        <v>6.7525000000000004</v>
      </c>
      <c r="N31" s="30">
        <v>0</v>
      </c>
      <c r="O31" s="30">
        <v>0</v>
      </c>
      <c r="P31" s="30">
        <v>0</v>
      </c>
      <c r="Q31" s="30">
        <v>0</v>
      </c>
      <c r="R31" s="30">
        <v>8.4149999999999991</v>
      </c>
      <c r="S31" s="30">
        <v>2.6425000000000001</v>
      </c>
      <c r="T31" s="30">
        <v>7.4524999999999997</v>
      </c>
      <c r="U31" s="30">
        <v>11.512499999999999</v>
      </c>
      <c r="V31" s="30">
        <v>6.1749999999999998</v>
      </c>
      <c r="W31" s="30">
        <v>0</v>
      </c>
      <c r="X31" s="30">
        <v>0</v>
      </c>
      <c r="Y31" s="30">
        <v>0</v>
      </c>
      <c r="Z31" s="30">
        <v>0</v>
      </c>
      <c r="AA31" s="30">
        <v>2.2524999999999999</v>
      </c>
      <c r="AB31" s="31">
        <v>0</v>
      </c>
    </row>
    <row r="32" spans="1:28" ht="15.75" x14ac:dyDescent="0.25">
      <c r="A32" s="23"/>
      <c r="B32" s="32">
        <v>46263</v>
      </c>
      <c r="C32" s="67">
        <f t="shared" si="0"/>
        <v>38.534999999999997</v>
      </c>
      <c r="D32" s="68"/>
      <c r="E32" s="29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4.5875000000000004</v>
      </c>
      <c r="L32" s="30">
        <v>11.8675</v>
      </c>
      <c r="M32" s="30">
        <v>10.8925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1">
        <v>11.1875</v>
      </c>
    </row>
    <row r="33" spans="1:28" ht="15.75" x14ac:dyDescent="0.25">
      <c r="A33" s="23"/>
      <c r="B33" s="32">
        <v>46264</v>
      </c>
      <c r="C33" s="67">
        <f t="shared" si="0"/>
        <v>26.577500000000001</v>
      </c>
      <c r="D33" s="68"/>
      <c r="E33" s="29">
        <v>1.51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0.23499999999999999</v>
      </c>
      <c r="T33" s="30">
        <v>0</v>
      </c>
      <c r="U33" s="30">
        <v>11.96</v>
      </c>
      <c r="V33" s="30">
        <v>5.6224999999999996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1">
        <v>7.25</v>
      </c>
    </row>
    <row r="34" spans="1:28" ht="16.5" thickTop="1" x14ac:dyDescent="0.25">
      <c r="A34" s="23"/>
      <c r="B34" s="33">
        <v>46265</v>
      </c>
      <c r="C34" s="69">
        <f t="shared" si="0"/>
        <v>107.07499999999999</v>
      </c>
      <c r="D34" s="70"/>
      <c r="E34" s="29">
        <v>12.3725</v>
      </c>
      <c r="F34" s="30">
        <v>3.355</v>
      </c>
      <c r="G34" s="30">
        <v>0</v>
      </c>
      <c r="H34" s="30">
        <v>0</v>
      </c>
      <c r="I34" s="30">
        <v>0</v>
      </c>
      <c r="J34" s="30">
        <v>0</v>
      </c>
      <c r="K34" s="30">
        <v>1.4424999999999999</v>
      </c>
      <c r="L34" s="30">
        <v>0.86</v>
      </c>
      <c r="M34" s="30">
        <v>11.43</v>
      </c>
      <c r="N34" s="30">
        <v>1.855</v>
      </c>
      <c r="O34" s="30">
        <v>12.262499999999999</v>
      </c>
      <c r="P34" s="30">
        <v>9.3874999999999993</v>
      </c>
      <c r="Q34" s="30">
        <v>0</v>
      </c>
      <c r="R34" s="30">
        <v>2.875</v>
      </c>
      <c r="S34" s="30">
        <v>0</v>
      </c>
      <c r="T34" s="30">
        <v>4.1349999999999998</v>
      </c>
      <c r="U34" s="30">
        <v>0</v>
      </c>
      <c r="V34" s="30">
        <v>10.6675</v>
      </c>
      <c r="W34" s="30">
        <v>0</v>
      </c>
      <c r="X34" s="30">
        <v>0</v>
      </c>
      <c r="Y34" s="30">
        <v>0</v>
      </c>
      <c r="Z34" s="30">
        <v>11.52</v>
      </c>
      <c r="AA34" s="30">
        <v>12.19</v>
      </c>
      <c r="AB34" s="31">
        <v>12.7225</v>
      </c>
    </row>
    <row r="35" spans="1:28" x14ac:dyDescent="0.25">
      <c r="A35" s="23"/>
      <c r="B35" s="23"/>
      <c r="C35" s="80"/>
      <c r="D35" s="80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</row>
    <row r="36" spans="1:28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</row>
    <row r="37" spans="1:28" ht="18.75" x14ac:dyDescent="0.25">
      <c r="A37" s="23"/>
      <c r="B37" s="77" t="s">
        <v>37</v>
      </c>
      <c r="C37" s="73" t="s">
        <v>38</v>
      </c>
      <c r="D37" s="74"/>
      <c r="E37" s="71" t="s">
        <v>40</v>
      </c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2"/>
    </row>
    <row r="38" spans="1:28" ht="16.5" thickTop="1" thickBot="1" x14ac:dyDescent="0.3">
      <c r="A38" s="23"/>
      <c r="B38" s="78"/>
      <c r="C38" s="75"/>
      <c r="D38" s="76"/>
      <c r="E38" s="24" t="s">
        <v>3</v>
      </c>
      <c r="F38" s="25" t="s">
        <v>4</v>
      </c>
      <c r="G38" s="25" t="s">
        <v>5</v>
      </c>
      <c r="H38" s="25" t="s">
        <v>6</v>
      </c>
      <c r="I38" s="25" t="s">
        <v>7</v>
      </c>
      <c r="J38" s="25" t="s">
        <v>8</v>
      </c>
      <c r="K38" s="25" t="s">
        <v>9</v>
      </c>
      <c r="L38" s="25" t="s">
        <v>10</v>
      </c>
      <c r="M38" s="25" t="s">
        <v>11</v>
      </c>
      <c r="N38" s="25" t="s">
        <v>12</v>
      </c>
      <c r="O38" s="25" t="s">
        <v>13</v>
      </c>
      <c r="P38" s="25" t="s">
        <v>14</v>
      </c>
      <c r="Q38" s="25" t="s">
        <v>15</v>
      </c>
      <c r="R38" s="25" t="s">
        <v>16</v>
      </c>
      <c r="S38" s="26" t="s">
        <v>17</v>
      </c>
      <c r="T38" s="25" t="s">
        <v>18</v>
      </c>
      <c r="U38" s="25" t="s">
        <v>19</v>
      </c>
      <c r="V38" s="25" t="s">
        <v>20</v>
      </c>
      <c r="W38" s="25" t="s">
        <v>21</v>
      </c>
      <c r="X38" s="25" t="s">
        <v>22</v>
      </c>
      <c r="Y38" s="25" t="s">
        <v>23</v>
      </c>
      <c r="Z38" s="25" t="s">
        <v>24</v>
      </c>
      <c r="AA38" s="25" t="s">
        <v>25</v>
      </c>
      <c r="AB38" s="34" t="s">
        <v>26</v>
      </c>
    </row>
    <row r="39" spans="1:28" ht="15.75" x14ac:dyDescent="0.25">
      <c r="A39" s="23"/>
      <c r="B39" s="28">
        <v>46235</v>
      </c>
      <c r="C39" s="67">
        <f t="shared" ref="C39:C69" si="1">SUM(E39:AB39)</f>
        <v>-112.8125</v>
      </c>
      <c r="D39" s="68"/>
      <c r="E39" s="29">
        <v>-13.262499999999999</v>
      </c>
      <c r="F39" s="30">
        <v>-3.3075000000000001</v>
      </c>
      <c r="G39" s="30">
        <v>-9.4474999999999998</v>
      </c>
      <c r="H39" s="30">
        <v>-10.7325</v>
      </c>
      <c r="I39" s="30">
        <v>-13.567500000000001</v>
      </c>
      <c r="J39" s="30">
        <v>-3.02</v>
      </c>
      <c r="K39" s="30">
        <v>0</v>
      </c>
      <c r="L39" s="30">
        <v>-1.38</v>
      </c>
      <c r="M39" s="30">
        <v>0</v>
      </c>
      <c r="N39" s="30">
        <v>-2.0150000000000001</v>
      </c>
      <c r="O39" s="30">
        <v>-7.4050000000000002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-0.17</v>
      </c>
      <c r="W39" s="30">
        <v>-0.19</v>
      </c>
      <c r="X39" s="30">
        <v>-5.7074999999999996</v>
      </c>
      <c r="Y39" s="30">
        <v>-13.702500000000001</v>
      </c>
      <c r="Z39" s="30">
        <v>-6.7149999999999999</v>
      </c>
      <c r="AA39" s="30">
        <v>-12.29</v>
      </c>
      <c r="AB39" s="31">
        <v>-9.9</v>
      </c>
    </row>
    <row r="40" spans="1:28" ht="15.75" x14ac:dyDescent="0.25">
      <c r="A40" s="23"/>
      <c r="B40" s="32">
        <v>46236</v>
      </c>
      <c r="C40" s="67">
        <f t="shared" si="1"/>
        <v>-144.95249999999999</v>
      </c>
      <c r="D40" s="68"/>
      <c r="E40" s="29">
        <v>-2.0274999999999999</v>
      </c>
      <c r="F40" s="30">
        <v>-0.56999999999999995</v>
      </c>
      <c r="G40" s="30">
        <v>-0.85</v>
      </c>
      <c r="H40" s="30">
        <v>-3.12</v>
      </c>
      <c r="I40" s="30">
        <v>-12.35</v>
      </c>
      <c r="J40" s="30">
        <v>-9.4725000000000001</v>
      </c>
      <c r="K40" s="30">
        <v>-0.46</v>
      </c>
      <c r="L40" s="30">
        <v>-1.3</v>
      </c>
      <c r="M40" s="30">
        <v>-1.1575</v>
      </c>
      <c r="N40" s="30">
        <v>-9.4024999999999999</v>
      </c>
      <c r="O40" s="30">
        <v>-9.7750000000000004</v>
      </c>
      <c r="P40" s="30">
        <v>-9.7750000000000004</v>
      </c>
      <c r="Q40" s="30">
        <v>-8.9474999999999998</v>
      </c>
      <c r="R40" s="30">
        <v>-9.4525000000000006</v>
      </c>
      <c r="S40" s="30">
        <v>-8.0075000000000003</v>
      </c>
      <c r="T40" s="30">
        <v>0</v>
      </c>
      <c r="U40" s="30">
        <v>-1.66</v>
      </c>
      <c r="V40" s="30">
        <v>-7.58</v>
      </c>
      <c r="W40" s="30">
        <v>0</v>
      </c>
      <c r="X40" s="30">
        <v>-1.6825000000000001</v>
      </c>
      <c r="Y40" s="30">
        <v>-12.342499999999999</v>
      </c>
      <c r="Z40" s="30">
        <v>-9.83</v>
      </c>
      <c r="AA40" s="30">
        <v>-12</v>
      </c>
      <c r="AB40" s="31">
        <v>-13.19</v>
      </c>
    </row>
    <row r="41" spans="1:28" ht="15.75" x14ac:dyDescent="0.25">
      <c r="A41" s="23"/>
      <c r="B41" s="32">
        <v>46237</v>
      </c>
      <c r="C41" s="67">
        <f t="shared" si="1"/>
        <v>-161.065</v>
      </c>
      <c r="D41" s="68"/>
      <c r="E41" s="29">
        <v>-7.4950000000000001</v>
      </c>
      <c r="F41" s="30">
        <v>-0.95</v>
      </c>
      <c r="G41" s="30">
        <v>-2.73</v>
      </c>
      <c r="H41" s="30">
        <v>-8.4474999999999998</v>
      </c>
      <c r="I41" s="30">
        <v>-11.914999999999999</v>
      </c>
      <c r="J41" s="30">
        <v>-10.3775</v>
      </c>
      <c r="K41" s="30">
        <v>-11.487500000000001</v>
      </c>
      <c r="L41" s="30">
        <v>-2.6825000000000001</v>
      </c>
      <c r="M41" s="30">
        <v>-4.08</v>
      </c>
      <c r="N41" s="30">
        <v>-9.5250000000000004</v>
      </c>
      <c r="O41" s="30">
        <v>-9.5299999999999994</v>
      </c>
      <c r="P41" s="30">
        <v>-9.5325000000000006</v>
      </c>
      <c r="Q41" s="30">
        <v>-8.9574999999999996</v>
      </c>
      <c r="R41" s="30">
        <v>-9.5325000000000006</v>
      </c>
      <c r="S41" s="30">
        <v>-7.335</v>
      </c>
      <c r="T41" s="30">
        <v>-11.762499999999999</v>
      </c>
      <c r="U41" s="30">
        <v>0</v>
      </c>
      <c r="V41" s="30">
        <v>0</v>
      </c>
      <c r="W41" s="30">
        <v>-12.13</v>
      </c>
      <c r="X41" s="30">
        <v>-13.147500000000001</v>
      </c>
      <c r="Y41" s="30">
        <v>-0.82</v>
      </c>
      <c r="Z41" s="30">
        <v>0</v>
      </c>
      <c r="AA41" s="30">
        <v>-0.96</v>
      </c>
      <c r="AB41" s="31">
        <v>-7.6675000000000004</v>
      </c>
    </row>
    <row r="42" spans="1:28" ht="15.75" x14ac:dyDescent="0.25">
      <c r="A42" s="23"/>
      <c r="B42" s="32">
        <v>46238</v>
      </c>
      <c r="C42" s="67">
        <f t="shared" si="1"/>
        <v>-117.745</v>
      </c>
      <c r="D42" s="68"/>
      <c r="E42" s="29">
        <v>0</v>
      </c>
      <c r="F42" s="30">
        <v>0</v>
      </c>
      <c r="G42" s="30">
        <v>0</v>
      </c>
      <c r="H42" s="30">
        <v>-12.1275</v>
      </c>
      <c r="I42" s="30">
        <v>-3.43</v>
      </c>
      <c r="J42" s="30">
        <v>-8.7200000000000006</v>
      </c>
      <c r="K42" s="30">
        <v>-9.8825000000000003</v>
      </c>
      <c r="L42" s="30">
        <v>-6.23</v>
      </c>
      <c r="M42" s="30">
        <v>-2.335</v>
      </c>
      <c r="N42" s="30">
        <v>-9.3674999999999997</v>
      </c>
      <c r="O42" s="30">
        <v>-9.4474999999999998</v>
      </c>
      <c r="P42" s="30">
        <v>-5.5750000000000002</v>
      </c>
      <c r="Q42" s="30">
        <v>0</v>
      </c>
      <c r="R42" s="30">
        <v>-6.9524999999999997</v>
      </c>
      <c r="S42" s="30">
        <v>0</v>
      </c>
      <c r="T42" s="30">
        <v>0</v>
      </c>
      <c r="U42" s="30">
        <v>0</v>
      </c>
      <c r="V42" s="30">
        <v>-0.48</v>
      </c>
      <c r="W42" s="30">
        <v>0</v>
      </c>
      <c r="X42" s="30">
        <v>-12.545</v>
      </c>
      <c r="Y42" s="30">
        <v>-9.7249999999999996</v>
      </c>
      <c r="Z42" s="30">
        <v>-13.0275</v>
      </c>
      <c r="AA42" s="30">
        <v>-4</v>
      </c>
      <c r="AB42" s="31">
        <v>-3.9</v>
      </c>
    </row>
    <row r="43" spans="1:28" ht="15.75" x14ac:dyDescent="0.25">
      <c r="A43" s="23"/>
      <c r="B43" s="32">
        <v>46239</v>
      </c>
      <c r="C43" s="67">
        <f t="shared" si="1"/>
        <v>-106.3075</v>
      </c>
      <c r="D43" s="68"/>
      <c r="E43" s="29">
        <v>-1.79</v>
      </c>
      <c r="F43" s="30">
        <v>-0.23</v>
      </c>
      <c r="G43" s="30">
        <v>-3.1749999999999998</v>
      </c>
      <c r="H43" s="30">
        <v>-7.46</v>
      </c>
      <c r="I43" s="30">
        <v>-12.432499999999999</v>
      </c>
      <c r="J43" s="30">
        <v>-7.3975</v>
      </c>
      <c r="K43" s="30">
        <v>-3.26</v>
      </c>
      <c r="L43" s="30">
        <v>0</v>
      </c>
      <c r="M43" s="30">
        <v>-1.5549999999999999</v>
      </c>
      <c r="N43" s="30">
        <v>-8.6325000000000003</v>
      </c>
      <c r="O43" s="30">
        <v>-5.7424999999999997</v>
      </c>
      <c r="P43" s="30">
        <v>-9.7100000000000009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-10.234999999999999</v>
      </c>
      <c r="X43" s="30">
        <v>-12.925000000000001</v>
      </c>
      <c r="Y43" s="30">
        <v>-4</v>
      </c>
      <c r="Z43" s="30">
        <v>-5.2925000000000004</v>
      </c>
      <c r="AA43" s="30">
        <v>-6.9050000000000002</v>
      </c>
      <c r="AB43" s="31">
        <v>-5.5650000000000004</v>
      </c>
    </row>
    <row r="44" spans="1:28" ht="15.75" x14ac:dyDescent="0.25">
      <c r="A44" s="23"/>
      <c r="B44" s="32">
        <v>46240</v>
      </c>
      <c r="C44" s="67">
        <f t="shared" si="1"/>
        <v>-86.037500000000009</v>
      </c>
      <c r="D44" s="68"/>
      <c r="E44" s="29">
        <v>-1.49</v>
      </c>
      <c r="F44" s="30">
        <v>-1.71</v>
      </c>
      <c r="G44" s="30">
        <v>-3.84</v>
      </c>
      <c r="H44" s="30">
        <v>-4.9325000000000001</v>
      </c>
      <c r="I44" s="30">
        <v>-4.4175000000000004</v>
      </c>
      <c r="J44" s="30">
        <v>-5.8574999999999999</v>
      </c>
      <c r="K44" s="30">
        <v>-7.78</v>
      </c>
      <c r="L44" s="30">
        <v>-2.3025000000000002</v>
      </c>
      <c r="M44" s="30">
        <v>0</v>
      </c>
      <c r="N44" s="30">
        <v>-1.7324999999999999</v>
      </c>
      <c r="O44" s="30">
        <v>-1.2925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-0.3</v>
      </c>
      <c r="W44" s="30">
        <v>-12.7</v>
      </c>
      <c r="X44" s="30">
        <v>-1.1499999999999999</v>
      </c>
      <c r="Y44" s="30">
        <v>0</v>
      </c>
      <c r="Z44" s="30">
        <v>-12.984999999999999</v>
      </c>
      <c r="AA44" s="30">
        <v>-13.1775</v>
      </c>
      <c r="AB44" s="31">
        <v>-10.37</v>
      </c>
    </row>
    <row r="45" spans="1:28" ht="15.75" x14ac:dyDescent="0.25">
      <c r="A45" s="23"/>
      <c r="B45" s="32">
        <v>46241</v>
      </c>
      <c r="C45" s="67">
        <f t="shared" si="1"/>
        <v>-180.04249999999999</v>
      </c>
      <c r="D45" s="68"/>
      <c r="E45" s="29">
        <v>-6.52</v>
      </c>
      <c r="F45" s="30">
        <v>-9.1024999999999991</v>
      </c>
      <c r="G45" s="30">
        <v>-11.7</v>
      </c>
      <c r="H45" s="30">
        <v>-11.9475</v>
      </c>
      <c r="I45" s="30">
        <v>-9.3049999999999997</v>
      </c>
      <c r="J45" s="30">
        <v>-12.195</v>
      </c>
      <c r="K45" s="30">
        <v>-8.89</v>
      </c>
      <c r="L45" s="30">
        <v>-10.525</v>
      </c>
      <c r="M45" s="30">
        <v>-7.2</v>
      </c>
      <c r="N45" s="30">
        <v>-7.1924999999999999</v>
      </c>
      <c r="O45" s="30">
        <v>0</v>
      </c>
      <c r="P45" s="30">
        <v>0</v>
      </c>
      <c r="Q45" s="30">
        <v>0</v>
      </c>
      <c r="R45" s="30">
        <v>0</v>
      </c>
      <c r="S45" s="30">
        <v>-1.7124999999999999</v>
      </c>
      <c r="T45" s="30">
        <v>0</v>
      </c>
      <c r="U45" s="30">
        <v>-13.5175</v>
      </c>
      <c r="V45" s="30">
        <v>-9.6024999999999991</v>
      </c>
      <c r="W45" s="30">
        <v>-12.967499999999999</v>
      </c>
      <c r="X45" s="30">
        <v>-13.4125</v>
      </c>
      <c r="Y45" s="30">
        <v>-0.09</v>
      </c>
      <c r="Z45" s="30">
        <v>-13.055</v>
      </c>
      <c r="AA45" s="30">
        <v>-13.73</v>
      </c>
      <c r="AB45" s="31">
        <v>-7.3775000000000004</v>
      </c>
    </row>
    <row r="46" spans="1:28" ht="15.75" x14ac:dyDescent="0.25">
      <c r="A46" s="23"/>
      <c r="B46" s="32">
        <v>46242</v>
      </c>
      <c r="C46" s="67">
        <f t="shared" si="1"/>
        <v>-110.84249999999999</v>
      </c>
      <c r="D46" s="68"/>
      <c r="E46" s="29">
        <v>0</v>
      </c>
      <c r="F46" s="30">
        <v>-2.1575000000000002</v>
      </c>
      <c r="G46" s="30">
        <v>0</v>
      </c>
      <c r="H46" s="30">
        <v>0</v>
      </c>
      <c r="I46" s="30">
        <v>0</v>
      </c>
      <c r="J46" s="30">
        <v>-0.34250000000000003</v>
      </c>
      <c r="K46" s="30">
        <v>-5.82</v>
      </c>
      <c r="L46" s="30">
        <v>-2.8275000000000001</v>
      </c>
      <c r="M46" s="30">
        <v>0</v>
      </c>
      <c r="N46" s="30">
        <v>-8.3074999999999992</v>
      </c>
      <c r="O46" s="30">
        <v>-8.6724999999999994</v>
      </c>
      <c r="P46" s="30">
        <v>-8.6649999999999991</v>
      </c>
      <c r="Q46" s="30">
        <v>-8.6724999999999994</v>
      </c>
      <c r="R46" s="30">
        <v>-8.6724999999999994</v>
      </c>
      <c r="S46" s="30">
        <v>-8.67</v>
      </c>
      <c r="T46" s="30">
        <v>-8.6675000000000004</v>
      </c>
      <c r="U46" s="30">
        <v>0</v>
      </c>
      <c r="V46" s="30">
        <v>0</v>
      </c>
      <c r="W46" s="30">
        <v>-1.3</v>
      </c>
      <c r="X46" s="30">
        <v>-9.6999999999999993</v>
      </c>
      <c r="Y46" s="30">
        <v>0</v>
      </c>
      <c r="Z46" s="30">
        <v>-2.6150000000000002</v>
      </c>
      <c r="AA46" s="30">
        <v>-13.6625</v>
      </c>
      <c r="AB46" s="31">
        <v>-12.09</v>
      </c>
    </row>
    <row r="47" spans="1:28" ht="15.75" x14ac:dyDescent="0.25">
      <c r="A47" s="23"/>
      <c r="B47" s="32">
        <v>46243</v>
      </c>
      <c r="C47" s="67">
        <f t="shared" si="1"/>
        <v>-123.19749999999998</v>
      </c>
      <c r="D47" s="68"/>
      <c r="E47" s="29">
        <v>0</v>
      </c>
      <c r="F47" s="30">
        <v>-1.915</v>
      </c>
      <c r="G47" s="30">
        <v>-3.82</v>
      </c>
      <c r="H47" s="30">
        <v>-5.3049999999999997</v>
      </c>
      <c r="I47" s="30">
        <v>-13.04</v>
      </c>
      <c r="J47" s="30">
        <v>-10.205</v>
      </c>
      <c r="K47" s="30">
        <v>0</v>
      </c>
      <c r="L47" s="30">
        <v>0</v>
      </c>
      <c r="M47" s="30">
        <v>0</v>
      </c>
      <c r="N47" s="30">
        <v>-7.7874999999999996</v>
      </c>
      <c r="O47" s="30">
        <v>-8.01</v>
      </c>
      <c r="P47" s="30">
        <v>-8.5549999999999997</v>
      </c>
      <c r="Q47" s="30">
        <v>-6.7175000000000002</v>
      </c>
      <c r="R47" s="30">
        <v>-0.84750000000000003</v>
      </c>
      <c r="S47" s="30">
        <v>-9.1125000000000007</v>
      </c>
      <c r="T47" s="30">
        <v>-9.7774999999999999</v>
      </c>
      <c r="U47" s="30">
        <v>-0.38</v>
      </c>
      <c r="V47" s="30">
        <v>0</v>
      </c>
      <c r="W47" s="30">
        <v>-12.952500000000001</v>
      </c>
      <c r="X47" s="30">
        <v>-13.58</v>
      </c>
      <c r="Y47" s="30">
        <v>-11.192500000000001</v>
      </c>
      <c r="Z47" s="30">
        <v>0</v>
      </c>
      <c r="AA47" s="30">
        <v>0</v>
      </c>
      <c r="AB47" s="31">
        <v>0</v>
      </c>
    </row>
    <row r="48" spans="1:28" ht="15.75" x14ac:dyDescent="0.25">
      <c r="A48" s="23"/>
      <c r="B48" s="32">
        <v>46244</v>
      </c>
      <c r="C48" s="67">
        <f t="shared" si="1"/>
        <v>-40.172499999999999</v>
      </c>
      <c r="D48" s="68"/>
      <c r="E48" s="29">
        <v>0</v>
      </c>
      <c r="F48" s="30">
        <v>0</v>
      </c>
      <c r="G48" s="30">
        <v>-0.62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-3.88</v>
      </c>
      <c r="Q48" s="30">
        <v>-1.66</v>
      </c>
      <c r="R48" s="30">
        <v>0</v>
      </c>
      <c r="S48" s="30">
        <v>0</v>
      </c>
      <c r="T48" s="30">
        <v>0</v>
      </c>
      <c r="U48" s="30">
        <v>0</v>
      </c>
      <c r="V48" s="30">
        <v>-5.59</v>
      </c>
      <c r="W48" s="30">
        <v>0</v>
      </c>
      <c r="X48" s="30">
        <v>-7.0125000000000002</v>
      </c>
      <c r="Y48" s="30">
        <v>-9.9350000000000005</v>
      </c>
      <c r="Z48" s="30">
        <v>-9.4149999999999991</v>
      </c>
      <c r="AA48" s="30">
        <v>-2.06</v>
      </c>
      <c r="AB48" s="31">
        <v>0</v>
      </c>
    </row>
    <row r="49" spans="1:28" ht="15.75" x14ac:dyDescent="0.25">
      <c r="A49" s="23"/>
      <c r="B49" s="32">
        <v>46245</v>
      </c>
      <c r="C49" s="67">
        <f t="shared" si="1"/>
        <v>-51.089999999999996</v>
      </c>
      <c r="D49" s="68"/>
      <c r="E49" s="29">
        <v>-0.12</v>
      </c>
      <c r="F49" s="30">
        <v>-2.64</v>
      </c>
      <c r="G49" s="30">
        <v>-4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-1.21</v>
      </c>
      <c r="O49" s="30">
        <v>0</v>
      </c>
      <c r="P49" s="30">
        <v>-0.82</v>
      </c>
      <c r="Q49" s="30">
        <v>0</v>
      </c>
      <c r="R49" s="30">
        <v>-1.24</v>
      </c>
      <c r="S49" s="30">
        <v>-12.5975</v>
      </c>
      <c r="T49" s="30">
        <v>-1.03</v>
      </c>
      <c r="U49" s="30">
        <v>0</v>
      </c>
      <c r="V49" s="30">
        <v>-1.9975000000000001</v>
      </c>
      <c r="W49" s="30">
        <v>-11.505000000000001</v>
      </c>
      <c r="X49" s="30">
        <v>-13.06</v>
      </c>
      <c r="Y49" s="30">
        <v>0</v>
      </c>
      <c r="Z49" s="30">
        <v>0</v>
      </c>
      <c r="AA49" s="30">
        <v>0</v>
      </c>
      <c r="AB49" s="31">
        <v>-0.87</v>
      </c>
    </row>
    <row r="50" spans="1:28" ht="15.75" x14ac:dyDescent="0.25">
      <c r="A50" s="23"/>
      <c r="B50" s="32">
        <v>46246</v>
      </c>
      <c r="C50" s="67">
        <f t="shared" si="1"/>
        <v>-145.87250000000003</v>
      </c>
      <c r="D50" s="68"/>
      <c r="E50" s="29">
        <v>0</v>
      </c>
      <c r="F50" s="30">
        <v>0</v>
      </c>
      <c r="G50" s="30">
        <v>-6.2074999999999996</v>
      </c>
      <c r="H50" s="30">
        <v>0</v>
      </c>
      <c r="I50" s="30">
        <v>-3.2324999999999999</v>
      </c>
      <c r="J50" s="30">
        <v>-13.192500000000001</v>
      </c>
      <c r="K50" s="30">
        <v>-13.522500000000001</v>
      </c>
      <c r="L50" s="30">
        <v>-1.5149999999999999</v>
      </c>
      <c r="M50" s="30">
        <v>-1.5774999999999999</v>
      </c>
      <c r="N50" s="30">
        <v>-9.7774999999999999</v>
      </c>
      <c r="O50" s="30">
        <v>-9.82</v>
      </c>
      <c r="P50" s="30">
        <v>-9.8224999999999998</v>
      </c>
      <c r="Q50" s="30">
        <v>-9.8224999999999998</v>
      </c>
      <c r="R50" s="30">
        <v>-9.8249999999999993</v>
      </c>
      <c r="S50" s="30">
        <v>-9.8224999999999998</v>
      </c>
      <c r="T50" s="30">
        <v>-9.8224999999999998</v>
      </c>
      <c r="U50" s="30">
        <v>-9.4949999999999992</v>
      </c>
      <c r="V50" s="30">
        <v>-14.04</v>
      </c>
      <c r="W50" s="30">
        <v>-14.1275</v>
      </c>
      <c r="X50" s="30">
        <v>-0.25</v>
      </c>
      <c r="Y50" s="30">
        <v>0</v>
      </c>
      <c r="Z50" s="30">
        <v>0</v>
      </c>
      <c r="AA50" s="30">
        <v>0</v>
      </c>
      <c r="AB50" s="31">
        <v>0</v>
      </c>
    </row>
    <row r="51" spans="1:28" ht="15.75" x14ac:dyDescent="0.25">
      <c r="A51" s="23"/>
      <c r="B51" s="32">
        <v>46247</v>
      </c>
      <c r="C51" s="67">
        <f t="shared" si="1"/>
        <v>-84.84</v>
      </c>
      <c r="D51" s="68"/>
      <c r="E51" s="29">
        <v>-1.7875000000000001</v>
      </c>
      <c r="F51" s="30">
        <v>-0.39750000000000002</v>
      </c>
      <c r="G51" s="30">
        <v>0</v>
      </c>
      <c r="H51" s="30">
        <v>-12.13</v>
      </c>
      <c r="I51" s="30">
        <v>-1.5225</v>
      </c>
      <c r="J51" s="30">
        <v>-3.8224999999999998</v>
      </c>
      <c r="K51" s="30">
        <v>-8.9824999999999999</v>
      </c>
      <c r="L51" s="30">
        <v>0</v>
      </c>
      <c r="M51" s="30">
        <v>0</v>
      </c>
      <c r="N51" s="30">
        <v>0</v>
      </c>
      <c r="O51" s="30">
        <v>0</v>
      </c>
      <c r="P51" s="30">
        <v>-9.5150000000000006</v>
      </c>
      <c r="Q51" s="30">
        <v>-9.7225000000000001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-9.2725000000000009</v>
      </c>
      <c r="X51" s="30">
        <v>-13.65</v>
      </c>
      <c r="Y51" s="30">
        <v>-10.0375</v>
      </c>
      <c r="Z51" s="30">
        <v>-4</v>
      </c>
      <c r="AA51" s="30">
        <v>0</v>
      </c>
      <c r="AB51" s="31">
        <v>0</v>
      </c>
    </row>
    <row r="52" spans="1:28" ht="15.75" x14ac:dyDescent="0.25">
      <c r="A52" s="23"/>
      <c r="B52" s="32">
        <v>46248</v>
      </c>
      <c r="C52" s="67">
        <f t="shared" si="1"/>
        <v>-127.325</v>
      </c>
      <c r="D52" s="68"/>
      <c r="E52" s="29">
        <v>0</v>
      </c>
      <c r="F52" s="30">
        <v>-3.4024999999999999</v>
      </c>
      <c r="G52" s="30">
        <v>0</v>
      </c>
      <c r="H52" s="30">
        <v>0</v>
      </c>
      <c r="I52" s="30">
        <v>0</v>
      </c>
      <c r="J52" s="30">
        <v>0</v>
      </c>
      <c r="K52" s="30">
        <v>-7.45</v>
      </c>
      <c r="L52" s="30">
        <v>0</v>
      </c>
      <c r="M52" s="30">
        <v>0</v>
      </c>
      <c r="N52" s="30">
        <v>-0.55500000000000005</v>
      </c>
      <c r="O52" s="30">
        <v>-9.5850000000000009</v>
      </c>
      <c r="P52" s="30">
        <v>-9.49</v>
      </c>
      <c r="Q52" s="30">
        <v>-9.5399999999999991</v>
      </c>
      <c r="R52" s="30">
        <v>-9.5724999999999998</v>
      </c>
      <c r="S52" s="30">
        <v>-9.5724999999999998</v>
      </c>
      <c r="T52" s="30">
        <v>0</v>
      </c>
      <c r="U52" s="30">
        <v>-11.225</v>
      </c>
      <c r="V52" s="30">
        <v>0</v>
      </c>
      <c r="W52" s="30">
        <v>-7.915</v>
      </c>
      <c r="X52" s="30">
        <v>-8.68</v>
      </c>
      <c r="Y52" s="30">
        <v>-11.82</v>
      </c>
      <c r="Z52" s="30">
        <v>-12.172499999999999</v>
      </c>
      <c r="AA52" s="30">
        <v>-4.4649999999999999</v>
      </c>
      <c r="AB52" s="31">
        <v>-11.88</v>
      </c>
    </row>
    <row r="53" spans="1:28" ht="15.75" x14ac:dyDescent="0.25">
      <c r="A53" s="23"/>
      <c r="B53" s="32">
        <v>46249</v>
      </c>
      <c r="C53" s="67">
        <f t="shared" si="1"/>
        <v>-114.28</v>
      </c>
      <c r="D53" s="68"/>
      <c r="E53" s="29">
        <v>-4.0199999999999996</v>
      </c>
      <c r="F53" s="30">
        <v>-4</v>
      </c>
      <c r="G53" s="30">
        <v>-4</v>
      </c>
      <c r="H53" s="30">
        <v>-0.56000000000000005</v>
      </c>
      <c r="I53" s="30">
        <v>-7.1624999999999996</v>
      </c>
      <c r="J53" s="30">
        <v>0</v>
      </c>
      <c r="K53" s="30">
        <v>0</v>
      </c>
      <c r="L53" s="30">
        <v>0</v>
      </c>
      <c r="M53" s="30">
        <v>-1.0725</v>
      </c>
      <c r="N53" s="30">
        <v>-9.0724999999999998</v>
      </c>
      <c r="O53" s="30">
        <v>-5.6775000000000002</v>
      </c>
      <c r="P53" s="30">
        <v>0</v>
      </c>
      <c r="Q53" s="30">
        <v>-8.7050000000000001</v>
      </c>
      <c r="R53" s="30">
        <v>-9.7375000000000007</v>
      </c>
      <c r="S53" s="30">
        <v>-8.9725000000000001</v>
      </c>
      <c r="T53" s="30">
        <v>-9.7025000000000006</v>
      </c>
      <c r="U53" s="30">
        <v>-9.6974999999999998</v>
      </c>
      <c r="V53" s="30">
        <v>0</v>
      </c>
      <c r="W53" s="30">
        <v>0</v>
      </c>
      <c r="X53" s="30">
        <v>-9.0225000000000009</v>
      </c>
      <c r="Y53" s="30">
        <v>-7.0575000000000001</v>
      </c>
      <c r="Z53" s="30">
        <v>-6.5674999999999999</v>
      </c>
      <c r="AA53" s="30">
        <v>-9.2524999999999995</v>
      </c>
      <c r="AB53" s="31">
        <v>0</v>
      </c>
    </row>
    <row r="54" spans="1:28" ht="15.75" x14ac:dyDescent="0.25">
      <c r="A54" s="23"/>
      <c r="B54" s="32">
        <v>46250</v>
      </c>
      <c r="C54" s="67">
        <f t="shared" si="1"/>
        <v>-101.6675</v>
      </c>
      <c r="D54" s="68"/>
      <c r="E54" s="29">
        <v>-8.0924999999999994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-2.9674999999999998</v>
      </c>
      <c r="N54" s="30">
        <v>-9.3324999999999996</v>
      </c>
      <c r="O54" s="30">
        <v>-9.3424999999999994</v>
      </c>
      <c r="P54" s="30">
        <v>-9.7050000000000001</v>
      </c>
      <c r="Q54" s="30">
        <v>-9.6974999999999998</v>
      </c>
      <c r="R54" s="30">
        <v>-9.7025000000000006</v>
      </c>
      <c r="S54" s="30">
        <v>-9.7050000000000001</v>
      </c>
      <c r="T54" s="30">
        <v>-9.7025000000000006</v>
      </c>
      <c r="U54" s="30">
        <v>-9.7025000000000006</v>
      </c>
      <c r="V54" s="30">
        <v>0</v>
      </c>
      <c r="W54" s="30">
        <v>0</v>
      </c>
      <c r="X54" s="30">
        <v>-8.83</v>
      </c>
      <c r="Y54" s="30">
        <v>0</v>
      </c>
      <c r="Z54" s="30">
        <v>0</v>
      </c>
      <c r="AA54" s="30">
        <v>-4.8875000000000002</v>
      </c>
      <c r="AB54" s="31">
        <v>0</v>
      </c>
    </row>
    <row r="55" spans="1:28" ht="15.75" x14ac:dyDescent="0.25">
      <c r="A55" s="23"/>
      <c r="B55" s="32">
        <v>46251</v>
      </c>
      <c r="C55" s="67">
        <f t="shared" si="1"/>
        <v>-156.41499999999999</v>
      </c>
      <c r="D55" s="68"/>
      <c r="E55" s="29">
        <v>-2.7725</v>
      </c>
      <c r="F55" s="30">
        <v>-8.5250000000000004</v>
      </c>
      <c r="G55" s="30">
        <v>-9.4725000000000001</v>
      </c>
      <c r="H55" s="30">
        <v>-9.4649999999999999</v>
      </c>
      <c r="I55" s="30">
        <v>-9.41</v>
      </c>
      <c r="J55" s="30">
        <v>0</v>
      </c>
      <c r="K55" s="30">
        <v>0</v>
      </c>
      <c r="L55" s="30">
        <v>-1.9</v>
      </c>
      <c r="M55" s="30">
        <v>0</v>
      </c>
      <c r="N55" s="30">
        <v>-7.81</v>
      </c>
      <c r="O55" s="30">
        <v>-9.8175000000000008</v>
      </c>
      <c r="P55" s="30">
        <v>-9.8175000000000008</v>
      </c>
      <c r="Q55" s="30">
        <v>-9.8175000000000008</v>
      </c>
      <c r="R55" s="30">
        <v>-9.82</v>
      </c>
      <c r="S55" s="30">
        <v>-9.8125</v>
      </c>
      <c r="T55" s="30">
        <v>-5.75</v>
      </c>
      <c r="U55" s="30">
        <v>0</v>
      </c>
      <c r="V55" s="30">
        <v>-1.905</v>
      </c>
      <c r="W55" s="30">
        <v>-8.5299999999999994</v>
      </c>
      <c r="X55" s="30">
        <v>-9.5549999999999997</v>
      </c>
      <c r="Y55" s="30">
        <v>-9.6074999999999999</v>
      </c>
      <c r="Z55" s="30">
        <v>-9.0824999999999996</v>
      </c>
      <c r="AA55" s="30">
        <v>-9.32</v>
      </c>
      <c r="AB55" s="31">
        <v>-4.2249999999999996</v>
      </c>
    </row>
    <row r="56" spans="1:28" ht="15.75" x14ac:dyDescent="0.25">
      <c r="A56" s="23"/>
      <c r="B56" s="32">
        <v>46252</v>
      </c>
      <c r="C56" s="67">
        <f t="shared" si="1"/>
        <v>-72.099999999999994</v>
      </c>
      <c r="D56" s="68"/>
      <c r="E56" s="29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-4.59</v>
      </c>
      <c r="L56" s="30">
        <v>0</v>
      </c>
      <c r="M56" s="30">
        <v>0</v>
      </c>
      <c r="N56" s="30">
        <v>0</v>
      </c>
      <c r="O56" s="30">
        <v>-9.5924999999999994</v>
      </c>
      <c r="P56" s="30">
        <v>-9.2100000000000009</v>
      </c>
      <c r="Q56" s="30">
        <v>-9.5850000000000009</v>
      </c>
      <c r="R56" s="30">
        <v>-9.5875000000000004</v>
      </c>
      <c r="S56" s="30">
        <v>0</v>
      </c>
      <c r="T56" s="30">
        <v>0</v>
      </c>
      <c r="U56" s="30">
        <v>-7.4550000000000001</v>
      </c>
      <c r="V56" s="30">
        <v>0</v>
      </c>
      <c r="W56" s="30">
        <v>0</v>
      </c>
      <c r="X56" s="30">
        <v>0</v>
      </c>
      <c r="Y56" s="30">
        <v>0</v>
      </c>
      <c r="Z56" s="30">
        <v>-9.3275000000000006</v>
      </c>
      <c r="AA56" s="30">
        <v>-4.1124999999999998</v>
      </c>
      <c r="AB56" s="31">
        <v>-8.64</v>
      </c>
    </row>
    <row r="57" spans="1:28" ht="15.75" x14ac:dyDescent="0.25">
      <c r="A57" s="23"/>
      <c r="B57" s="32">
        <v>46253</v>
      </c>
      <c r="C57" s="67">
        <f t="shared" si="1"/>
        <v>-118.12</v>
      </c>
      <c r="D57" s="68"/>
      <c r="E57" s="29">
        <v>-8.9625000000000004</v>
      </c>
      <c r="F57" s="30">
        <v>-7.2874999999999996</v>
      </c>
      <c r="G57" s="30">
        <v>-9.2949999999999999</v>
      </c>
      <c r="H57" s="30">
        <v>-8.2274999999999991</v>
      </c>
      <c r="I57" s="30">
        <v>-7.44</v>
      </c>
      <c r="J57" s="30">
        <v>0</v>
      </c>
      <c r="K57" s="30">
        <v>0</v>
      </c>
      <c r="L57" s="30">
        <v>-2.6825000000000001</v>
      </c>
      <c r="M57" s="30">
        <v>-4.0975000000000001</v>
      </c>
      <c r="N57" s="30">
        <v>-7.0250000000000004</v>
      </c>
      <c r="O57" s="30">
        <v>-9.7174999999999994</v>
      </c>
      <c r="P57" s="30">
        <v>-9.7125000000000004</v>
      </c>
      <c r="Q57" s="30">
        <v>-9.7149999999999999</v>
      </c>
      <c r="R57" s="30">
        <v>-9.7149999999999999</v>
      </c>
      <c r="S57" s="30">
        <v>-9.7125000000000004</v>
      </c>
      <c r="T57" s="30">
        <v>-9.7125000000000004</v>
      </c>
      <c r="U57" s="30">
        <v>0</v>
      </c>
      <c r="V57" s="30">
        <v>0</v>
      </c>
      <c r="W57" s="30">
        <v>0</v>
      </c>
      <c r="X57" s="30">
        <v>-2.9575</v>
      </c>
      <c r="Y57" s="30">
        <v>0</v>
      </c>
      <c r="Z57" s="30">
        <v>0</v>
      </c>
      <c r="AA57" s="30">
        <v>0</v>
      </c>
      <c r="AB57" s="31">
        <v>-1.86</v>
      </c>
    </row>
    <row r="58" spans="1:28" ht="15.75" x14ac:dyDescent="0.25">
      <c r="A58" s="23"/>
      <c r="B58" s="32">
        <v>46254</v>
      </c>
      <c r="C58" s="67">
        <f t="shared" si="1"/>
        <v>-46.082500000000003</v>
      </c>
      <c r="D58" s="68"/>
      <c r="E58" s="29">
        <v>-2.1775000000000002</v>
      </c>
      <c r="F58" s="30">
        <v>-0.41749999999999998</v>
      </c>
      <c r="G58" s="30">
        <v>0</v>
      </c>
      <c r="H58" s="30">
        <v>0</v>
      </c>
      <c r="I58" s="30">
        <v>0</v>
      </c>
      <c r="J58" s="30">
        <v>0</v>
      </c>
      <c r="K58" s="30">
        <v>-1.4075</v>
      </c>
      <c r="L58" s="30">
        <v>-5.1124999999999998</v>
      </c>
      <c r="M58" s="30">
        <v>0</v>
      </c>
      <c r="N58" s="30">
        <v>-2.7</v>
      </c>
      <c r="O58" s="30">
        <v>-5.5475000000000003</v>
      </c>
      <c r="P58" s="30">
        <v>-9.1074999999999999</v>
      </c>
      <c r="Q58" s="30">
        <v>-8.9749999999999996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-8.99</v>
      </c>
      <c r="X58" s="30">
        <v>0</v>
      </c>
      <c r="Y58" s="30">
        <v>0</v>
      </c>
      <c r="Z58" s="30">
        <v>0</v>
      </c>
      <c r="AA58" s="30">
        <v>-1.5674999999999999</v>
      </c>
      <c r="AB58" s="31">
        <v>-0.08</v>
      </c>
    </row>
    <row r="59" spans="1:28" ht="15.75" x14ac:dyDescent="0.25">
      <c r="A59" s="23"/>
      <c r="B59" s="32">
        <v>46255</v>
      </c>
      <c r="C59" s="67">
        <f t="shared" si="1"/>
        <v>-54.019999999999996</v>
      </c>
      <c r="D59" s="68"/>
      <c r="E59" s="29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-4.7424999999999997</v>
      </c>
      <c r="Q59" s="30">
        <v>0</v>
      </c>
      <c r="R59" s="30">
        <v>0</v>
      </c>
      <c r="S59" s="30">
        <v>0</v>
      </c>
      <c r="T59" s="30">
        <v>-9.6524999999999999</v>
      </c>
      <c r="U59" s="30">
        <v>0</v>
      </c>
      <c r="V59" s="30">
        <v>0</v>
      </c>
      <c r="W59" s="30">
        <v>-8.9124999999999996</v>
      </c>
      <c r="X59" s="30">
        <v>-9.4175000000000004</v>
      </c>
      <c r="Y59" s="30">
        <v>0</v>
      </c>
      <c r="Z59" s="30">
        <v>-8.8574999999999999</v>
      </c>
      <c r="AA59" s="30">
        <v>-9.5050000000000008</v>
      </c>
      <c r="AB59" s="31">
        <v>-2.9325000000000001</v>
      </c>
    </row>
    <row r="60" spans="1:28" ht="15.75" x14ac:dyDescent="0.25">
      <c r="A60" s="23"/>
      <c r="B60" s="32">
        <v>46256</v>
      </c>
      <c r="C60" s="67">
        <f t="shared" si="1"/>
        <v>-31.912499999999998</v>
      </c>
      <c r="D60" s="68"/>
      <c r="E60" s="29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-8.6675000000000004</v>
      </c>
      <c r="P60" s="30">
        <v>-8.2624999999999993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-1.2849999999999999</v>
      </c>
      <c r="X60" s="30">
        <v>0</v>
      </c>
      <c r="Y60" s="30">
        <v>0</v>
      </c>
      <c r="Z60" s="30">
        <v>-2.4925000000000002</v>
      </c>
      <c r="AA60" s="30">
        <v>-6.7625000000000002</v>
      </c>
      <c r="AB60" s="31">
        <v>-4.4424999999999999</v>
      </c>
    </row>
    <row r="61" spans="1:28" ht="15.75" x14ac:dyDescent="0.25">
      <c r="A61" s="23"/>
      <c r="B61" s="32">
        <v>46257</v>
      </c>
      <c r="C61" s="67">
        <f t="shared" si="1"/>
        <v>-32.32</v>
      </c>
      <c r="D61" s="68"/>
      <c r="E61" s="29">
        <v>-4.415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-1.9424999999999999</v>
      </c>
      <c r="L61" s="30">
        <v>0</v>
      </c>
      <c r="M61" s="30">
        <v>0</v>
      </c>
      <c r="N61" s="30">
        <v>-9.4224999999999994</v>
      </c>
      <c r="O61" s="30">
        <v>-9.7624999999999993</v>
      </c>
      <c r="P61" s="30">
        <v>0</v>
      </c>
      <c r="Q61" s="30">
        <v>0</v>
      </c>
      <c r="R61" s="30">
        <v>0</v>
      </c>
      <c r="S61" s="30">
        <v>0</v>
      </c>
      <c r="T61" s="30">
        <v>-5.1174999999999997</v>
      </c>
      <c r="U61" s="30">
        <v>-0.97499999999999998</v>
      </c>
      <c r="V61" s="30">
        <v>0</v>
      </c>
      <c r="W61" s="30">
        <v>0</v>
      </c>
      <c r="X61" s="30">
        <v>0</v>
      </c>
      <c r="Y61" s="30">
        <v>-0.68500000000000005</v>
      </c>
      <c r="Z61" s="30">
        <v>0</v>
      </c>
      <c r="AA61" s="30">
        <v>0</v>
      </c>
      <c r="AB61" s="31">
        <v>0</v>
      </c>
    </row>
    <row r="62" spans="1:28" ht="15.75" x14ac:dyDescent="0.25">
      <c r="A62" s="23"/>
      <c r="B62" s="32">
        <v>46258</v>
      </c>
      <c r="C62" s="67">
        <f t="shared" si="1"/>
        <v>-27.914999999999996</v>
      </c>
      <c r="D62" s="68"/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-7.1349999999999998</v>
      </c>
      <c r="R62" s="30">
        <v>0</v>
      </c>
      <c r="S62" s="30">
        <v>-5.8650000000000002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-8.9324999999999992</v>
      </c>
      <c r="Z62" s="30">
        <v>0</v>
      </c>
      <c r="AA62" s="30">
        <v>-0.79</v>
      </c>
      <c r="AB62" s="31">
        <v>-5.1924999999999999</v>
      </c>
    </row>
    <row r="63" spans="1:28" ht="15.75" x14ac:dyDescent="0.25">
      <c r="A63" s="23"/>
      <c r="B63" s="32">
        <v>46259</v>
      </c>
      <c r="C63" s="67">
        <f t="shared" si="1"/>
        <v>-40.722499999999997</v>
      </c>
      <c r="D63" s="68"/>
      <c r="E63" s="29">
        <v>-9.5350000000000001</v>
      </c>
      <c r="F63" s="30">
        <v>-4.2925000000000004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-8.9</v>
      </c>
      <c r="X63" s="30">
        <v>-0.38250000000000001</v>
      </c>
      <c r="Y63" s="30">
        <v>0</v>
      </c>
      <c r="Z63" s="30">
        <v>-9.6199999999999992</v>
      </c>
      <c r="AA63" s="30">
        <v>-7.9924999999999997</v>
      </c>
      <c r="AB63" s="31">
        <v>0</v>
      </c>
    </row>
    <row r="64" spans="1:28" ht="15.75" x14ac:dyDescent="0.25">
      <c r="A64" s="23"/>
      <c r="B64" s="32">
        <v>46260</v>
      </c>
      <c r="C64" s="67">
        <f t="shared" si="1"/>
        <v>-12.307500000000001</v>
      </c>
      <c r="D64" s="68"/>
      <c r="E64" s="29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-3.38</v>
      </c>
      <c r="Y64" s="30">
        <v>0</v>
      </c>
      <c r="Z64" s="30">
        <v>-8.9275000000000002</v>
      </c>
      <c r="AA64" s="30">
        <v>0</v>
      </c>
      <c r="AB64" s="31">
        <v>0</v>
      </c>
    </row>
    <row r="65" spans="1:28" ht="15.75" x14ac:dyDescent="0.25">
      <c r="A65" s="23"/>
      <c r="B65" s="32">
        <v>46261</v>
      </c>
      <c r="C65" s="67">
        <f t="shared" si="1"/>
        <v>-31.324999999999999</v>
      </c>
      <c r="D65" s="68"/>
      <c r="E65" s="29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-3.27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-5.7275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-2.5175000000000001</v>
      </c>
      <c r="Z65" s="30">
        <v>-9.625</v>
      </c>
      <c r="AA65" s="30">
        <v>-9.59</v>
      </c>
      <c r="AB65" s="31">
        <v>-0.59499999999999997</v>
      </c>
    </row>
    <row r="66" spans="1:28" ht="15.75" x14ac:dyDescent="0.25">
      <c r="A66" s="23"/>
      <c r="B66" s="32">
        <v>46262</v>
      </c>
      <c r="C66" s="67">
        <f t="shared" si="1"/>
        <v>-96.087500000000006</v>
      </c>
      <c r="D66" s="68"/>
      <c r="E66" s="29">
        <v>-6.8975</v>
      </c>
      <c r="F66" s="30">
        <v>0</v>
      </c>
      <c r="G66" s="30">
        <v>-4.1624999999999996</v>
      </c>
      <c r="H66" s="30">
        <v>-6.21</v>
      </c>
      <c r="I66" s="30">
        <v>-6.6349999999999998</v>
      </c>
      <c r="J66" s="30">
        <v>-7.2525000000000004</v>
      </c>
      <c r="K66" s="30">
        <v>-5.4725000000000001</v>
      </c>
      <c r="L66" s="30">
        <v>0</v>
      </c>
      <c r="M66" s="30">
        <v>0</v>
      </c>
      <c r="N66" s="30">
        <v>-0.70499999999999996</v>
      </c>
      <c r="O66" s="30">
        <v>-7.4974999999999996</v>
      </c>
      <c r="P66" s="30">
        <v>-8.9075000000000006</v>
      </c>
      <c r="Q66" s="30">
        <v>-1.7775000000000001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-8.9649999999999999</v>
      </c>
      <c r="X66" s="30">
        <v>-5.53</v>
      </c>
      <c r="Y66" s="30">
        <v>-9.42</v>
      </c>
      <c r="Z66" s="30">
        <v>-9.4949999999999992</v>
      </c>
      <c r="AA66" s="30">
        <v>0</v>
      </c>
      <c r="AB66" s="31">
        <v>-7.16</v>
      </c>
    </row>
    <row r="67" spans="1:28" ht="15.75" x14ac:dyDescent="0.25">
      <c r="A67" s="23"/>
      <c r="B67" s="32">
        <v>46263</v>
      </c>
      <c r="C67" s="67">
        <f t="shared" si="1"/>
        <v>-117.08749999999999</v>
      </c>
      <c r="D67" s="68"/>
      <c r="E67" s="29">
        <v>-9.7750000000000004</v>
      </c>
      <c r="F67" s="30">
        <v>-8.0299999999999994</v>
      </c>
      <c r="G67" s="30">
        <v>-5.88</v>
      </c>
      <c r="H67" s="30">
        <v>-6.1924999999999999</v>
      </c>
      <c r="I67" s="30">
        <v>-9.3925000000000001</v>
      </c>
      <c r="J67" s="30">
        <v>-9.2774999999999999</v>
      </c>
      <c r="K67" s="30">
        <v>0</v>
      </c>
      <c r="L67" s="30">
        <v>0</v>
      </c>
      <c r="M67" s="30">
        <v>0</v>
      </c>
      <c r="N67" s="30">
        <v>-4.4175000000000004</v>
      </c>
      <c r="O67" s="30">
        <v>-7.8949999999999996</v>
      </c>
      <c r="P67" s="30">
        <v>-8.6575000000000006</v>
      </c>
      <c r="Q67" s="30">
        <v>-9.49</v>
      </c>
      <c r="R67" s="30">
        <v>-7.4725000000000001</v>
      </c>
      <c r="S67" s="30">
        <v>-0.64</v>
      </c>
      <c r="T67" s="30">
        <v>-5.4225000000000003</v>
      </c>
      <c r="U67" s="30">
        <v>-7.3125</v>
      </c>
      <c r="V67" s="30">
        <v>0</v>
      </c>
      <c r="W67" s="30">
        <v>0</v>
      </c>
      <c r="X67" s="30">
        <v>0</v>
      </c>
      <c r="Y67" s="30">
        <v>0</v>
      </c>
      <c r="Z67" s="30">
        <v>-7.7450000000000001</v>
      </c>
      <c r="AA67" s="30">
        <v>-9.4875000000000007</v>
      </c>
      <c r="AB67" s="31">
        <v>0</v>
      </c>
    </row>
    <row r="68" spans="1:28" ht="15.75" x14ac:dyDescent="0.25">
      <c r="A68" s="23"/>
      <c r="B68" s="32">
        <v>46264</v>
      </c>
      <c r="C68" s="67">
        <f t="shared" si="1"/>
        <v>-131.38</v>
      </c>
      <c r="D68" s="68"/>
      <c r="E68" s="29">
        <v>0</v>
      </c>
      <c r="F68" s="30">
        <v>-6.7249999999999996</v>
      </c>
      <c r="G68" s="30">
        <v>-8.1274999999999995</v>
      </c>
      <c r="H68" s="30">
        <v>-7.2424999999999997</v>
      </c>
      <c r="I68" s="30">
        <v>-3.5024999999999999</v>
      </c>
      <c r="J68" s="30">
        <v>-8.2050000000000001</v>
      </c>
      <c r="K68" s="30">
        <v>-7.4550000000000001</v>
      </c>
      <c r="L68" s="30">
        <v>-3.4175</v>
      </c>
      <c r="M68" s="30">
        <v>-6.54</v>
      </c>
      <c r="N68" s="30">
        <v>-9.0374999999999996</v>
      </c>
      <c r="O68" s="30">
        <v>-9.0325000000000006</v>
      </c>
      <c r="P68" s="30">
        <v>-9.0274999999999999</v>
      </c>
      <c r="Q68" s="30">
        <v>-8.5649999999999995</v>
      </c>
      <c r="R68" s="30">
        <v>-1.58</v>
      </c>
      <c r="S68" s="30">
        <v>0</v>
      </c>
      <c r="T68" s="30">
        <v>-2.78</v>
      </c>
      <c r="U68" s="30">
        <v>0</v>
      </c>
      <c r="V68" s="30">
        <v>0</v>
      </c>
      <c r="W68" s="30">
        <v>-3.9175</v>
      </c>
      <c r="X68" s="30">
        <v>-9.3450000000000006</v>
      </c>
      <c r="Y68" s="30">
        <v>-9.5175000000000001</v>
      </c>
      <c r="Z68" s="30">
        <v>-9.4849999999999994</v>
      </c>
      <c r="AA68" s="30">
        <v>-7.8775000000000004</v>
      </c>
      <c r="AB68" s="31">
        <v>0</v>
      </c>
    </row>
    <row r="69" spans="1:28" ht="15.75" x14ac:dyDescent="0.25">
      <c r="A69" s="23"/>
      <c r="B69" s="33">
        <v>46265</v>
      </c>
      <c r="C69" s="69">
        <f t="shared" si="1"/>
        <v>-50.050000000000004</v>
      </c>
      <c r="D69" s="70"/>
      <c r="E69" s="29">
        <v>0</v>
      </c>
      <c r="F69" s="30">
        <v>0</v>
      </c>
      <c r="G69" s="30">
        <v>-2.915</v>
      </c>
      <c r="H69" s="30">
        <v>-0.55500000000000005</v>
      </c>
      <c r="I69" s="30">
        <v>-8.1925000000000008</v>
      </c>
      <c r="J69" s="30">
        <v>-9.3825000000000003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-8.0649999999999995</v>
      </c>
      <c r="R69" s="30">
        <v>0</v>
      </c>
      <c r="S69" s="30">
        <v>-4.8550000000000004</v>
      </c>
      <c r="T69" s="30">
        <v>0</v>
      </c>
      <c r="U69" s="30">
        <v>-1.33</v>
      </c>
      <c r="V69" s="30">
        <v>0</v>
      </c>
      <c r="W69" s="30">
        <v>-1.7324999999999999</v>
      </c>
      <c r="X69" s="30">
        <v>-6.3674999999999997</v>
      </c>
      <c r="Y69" s="30">
        <v>-6.6550000000000002</v>
      </c>
      <c r="Z69" s="30">
        <v>0</v>
      </c>
      <c r="AA69" s="30">
        <v>0</v>
      </c>
      <c r="AB69" s="31">
        <v>0</v>
      </c>
    </row>
    <row r="70" spans="1:28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</row>
    <row r="71" spans="1:28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</row>
    <row r="72" spans="1:28" ht="18.75" x14ac:dyDescent="0.25">
      <c r="A72" s="23"/>
      <c r="B72" s="77" t="s">
        <v>37</v>
      </c>
      <c r="C72" s="73" t="s">
        <v>38</v>
      </c>
      <c r="D72" s="74"/>
      <c r="E72" s="71" t="s">
        <v>41</v>
      </c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2"/>
    </row>
    <row r="73" spans="1:28" ht="16.5" thickTop="1" thickBot="1" x14ac:dyDescent="0.3">
      <c r="A73" s="23"/>
      <c r="B73" s="78"/>
      <c r="C73" s="75"/>
      <c r="D73" s="76"/>
      <c r="E73" s="24" t="s">
        <v>3</v>
      </c>
      <c r="F73" s="25" t="s">
        <v>4</v>
      </c>
      <c r="G73" s="25" t="s">
        <v>5</v>
      </c>
      <c r="H73" s="25" t="s">
        <v>6</v>
      </c>
      <c r="I73" s="25" t="s">
        <v>7</v>
      </c>
      <c r="J73" s="25" t="s">
        <v>8</v>
      </c>
      <c r="K73" s="25" t="s">
        <v>9</v>
      </c>
      <c r="L73" s="25" t="s">
        <v>10</v>
      </c>
      <c r="M73" s="25" t="s">
        <v>11</v>
      </c>
      <c r="N73" s="25" t="s">
        <v>12</v>
      </c>
      <c r="O73" s="25" t="s">
        <v>13</v>
      </c>
      <c r="P73" s="25" t="s">
        <v>14</v>
      </c>
      <c r="Q73" s="25" t="s">
        <v>15</v>
      </c>
      <c r="R73" s="25" t="s">
        <v>16</v>
      </c>
      <c r="S73" s="26" t="s">
        <v>17</v>
      </c>
      <c r="T73" s="25" t="s">
        <v>18</v>
      </c>
      <c r="U73" s="25" t="s">
        <v>19</v>
      </c>
      <c r="V73" s="25" t="s">
        <v>20</v>
      </c>
      <c r="W73" s="25" t="s">
        <v>21</v>
      </c>
      <c r="X73" s="25" t="s">
        <v>22</v>
      </c>
      <c r="Y73" s="25" t="s">
        <v>23</v>
      </c>
      <c r="Z73" s="25" t="s">
        <v>24</v>
      </c>
      <c r="AA73" s="25" t="s">
        <v>25</v>
      </c>
      <c r="AB73" s="34" t="s">
        <v>26</v>
      </c>
    </row>
    <row r="74" spans="1:28" ht="15.75" x14ac:dyDescent="0.25">
      <c r="A74" s="23"/>
      <c r="B74" s="28">
        <v>46235</v>
      </c>
      <c r="C74" s="35">
        <f t="shared" ref="C74:C104" si="2">SUMIF(E74:AB74,"&gt;0")</f>
        <v>196.04250000000005</v>
      </c>
      <c r="D74" s="36">
        <f t="shared" ref="D74:D104" si="3">SUMIF(E74:AB74,"&lt;0")</f>
        <v>0</v>
      </c>
      <c r="E74" s="37">
        <f>E4+ABS(E39)</f>
        <v>13.262499999999999</v>
      </c>
      <c r="F74" s="37">
        <f t="shared" ref="F74:AB74" si="4">F4+ABS(F39)</f>
        <v>3.3075000000000001</v>
      </c>
      <c r="G74" s="37">
        <f t="shared" si="4"/>
        <v>9.4474999999999998</v>
      </c>
      <c r="H74" s="37">
        <f t="shared" si="4"/>
        <v>10.7325</v>
      </c>
      <c r="I74" s="37">
        <f t="shared" si="4"/>
        <v>13.567500000000001</v>
      </c>
      <c r="J74" s="37">
        <f t="shared" si="4"/>
        <v>3.02</v>
      </c>
      <c r="K74" s="37">
        <f t="shared" si="4"/>
        <v>13.845000000000001</v>
      </c>
      <c r="L74" s="37">
        <f t="shared" si="4"/>
        <v>1.38</v>
      </c>
      <c r="M74" s="37">
        <f t="shared" si="4"/>
        <v>3.7949999999999999</v>
      </c>
      <c r="N74" s="37">
        <f t="shared" si="4"/>
        <v>2.0150000000000001</v>
      </c>
      <c r="O74" s="37">
        <f t="shared" si="4"/>
        <v>7.4050000000000002</v>
      </c>
      <c r="P74" s="37">
        <f t="shared" si="4"/>
        <v>9.51</v>
      </c>
      <c r="Q74" s="37">
        <f t="shared" si="4"/>
        <v>8.2274999999999991</v>
      </c>
      <c r="R74" s="37">
        <f t="shared" si="4"/>
        <v>12.215</v>
      </c>
      <c r="S74" s="37">
        <f t="shared" si="4"/>
        <v>12.925000000000001</v>
      </c>
      <c r="T74" s="37">
        <f t="shared" si="4"/>
        <v>6.1725000000000003</v>
      </c>
      <c r="U74" s="37">
        <f t="shared" si="4"/>
        <v>10.147500000000001</v>
      </c>
      <c r="V74" s="37">
        <f t="shared" si="4"/>
        <v>1.9249999999999998</v>
      </c>
      <c r="W74" s="37">
        <f t="shared" si="4"/>
        <v>2.2075</v>
      </c>
      <c r="X74" s="37">
        <f t="shared" si="4"/>
        <v>8.3275000000000006</v>
      </c>
      <c r="Y74" s="37">
        <f t="shared" si="4"/>
        <v>13.702500000000001</v>
      </c>
      <c r="Z74" s="37">
        <f t="shared" si="4"/>
        <v>6.7149999999999999</v>
      </c>
      <c r="AA74" s="37">
        <f t="shared" si="4"/>
        <v>12.29</v>
      </c>
      <c r="AB74" s="38">
        <f t="shared" si="4"/>
        <v>9.9</v>
      </c>
    </row>
    <row r="75" spans="1:28" ht="15.75" x14ac:dyDescent="0.25">
      <c r="A75" s="23"/>
      <c r="B75" s="32">
        <v>46236</v>
      </c>
      <c r="C75" s="35">
        <f t="shared" si="2"/>
        <v>169.61999999999998</v>
      </c>
      <c r="D75" s="36">
        <f t="shared" si="3"/>
        <v>0</v>
      </c>
      <c r="E75" s="37">
        <f t="shared" ref="E75:AB75" si="5">E5+ABS(E40)</f>
        <v>2.0274999999999999</v>
      </c>
      <c r="F75" s="37">
        <f t="shared" si="5"/>
        <v>1.3824999999999998</v>
      </c>
      <c r="G75" s="37">
        <f t="shared" si="5"/>
        <v>0.98249999999999993</v>
      </c>
      <c r="H75" s="37">
        <f t="shared" si="5"/>
        <v>3.12</v>
      </c>
      <c r="I75" s="37">
        <f t="shared" si="5"/>
        <v>12.35</v>
      </c>
      <c r="J75" s="37">
        <f t="shared" si="5"/>
        <v>9.4725000000000001</v>
      </c>
      <c r="K75" s="37">
        <f t="shared" si="5"/>
        <v>2.9874999999999998</v>
      </c>
      <c r="L75" s="37">
        <f t="shared" si="5"/>
        <v>1.3</v>
      </c>
      <c r="M75" s="37">
        <f t="shared" si="5"/>
        <v>1.1575</v>
      </c>
      <c r="N75" s="37">
        <f t="shared" si="5"/>
        <v>9.4024999999999999</v>
      </c>
      <c r="O75" s="37">
        <f t="shared" si="5"/>
        <v>9.7750000000000004</v>
      </c>
      <c r="P75" s="37">
        <f t="shared" si="5"/>
        <v>9.7750000000000004</v>
      </c>
      <c r="Q75" s="37">
        <f t="shared" si="5"/>
        <v>8.9474999999999998</v>
      </c>
      <c r="R75" s="37">
        <f t="shared" si="5"/>
        <v>9.4525000000000006</v>
      </c>
      <c r="S75" s="37">
        <f t="shared" si="5"/>
        <v>8.0075000000000003</v>
      </c>
      <c r="T75" s="37">
        <f t="shared" si="5"/>
        <v>3.33</v>
      </c>
      <c r="U75" s="37">
        <f t="shared" si="5"/>
        <v>5.33</v>
      </c>
      <c r="V75" s="37">
        <f t="shared" si="5"/>
        <v>7.58</v>
      </c>
      <c r="W75" s="37">
        <f t="shared" si="5"/>
        <v>13.965</v>
      </c>
      <c r="X75" s="37">
        <f t="shared" si="5"/>
        <v>1.9125000000000001</v>
      </c>
      <c r="Y75" s="37">
        <f t="shared" si="5"/>
        <v>12.342499999999999</v>
      </c>
      <c r="Z75" s="37">
        <f t="shared" si="5"/>
        <v>9.83</v>
      </c>
      <c r="AA75" s="37">
        <f t="shared" si="5"/>
        <v>12</v>
      </c>
      <c r="AB75" s="39">
        <f t="shared" si="5"/>
        <v>13.19</v>
      </c>
    </row>
    <row r="76" spans="1:28" ht="15.75" x14ac:dyDescent="0.25">
      <c r="A76" s="23"/>
      <c r="B76" s="32">
        <v>46237</v>
      </c>
      <c r="C76" s="35">
        <f t="shared" si="2"/>
        <v>211.79500000000002</v>
      </c>
      <c r="D76" s="36">
        <f t="shared" si="3"/>
        <v>0</v>
      </c>
      <c r="E76" s="37">
        <f t="shared" ref="E76:AB76" si="6">E6+ABS(E41)</f>
        <v>7.4950000000000001</v>
      </c>
      <c r="F76" s="37">
        <f t="shared" si="6"/>
        <v>4.5374999999999996</v>
      </c>
      <c r="G76" s="37">
        <f t="shared" si="6"/>
        <v>6.7249999999999996</v>
      </c>
      <c r="H76" s="37">
        <f t="shared" si="6"/>
        <v>12.407499999999999</v>
      </c>
      <c r="I76" s="37">
        <f t="shared" si="6"/>
        <v>11.914999999999999</v>
      </c>
      <c r="J76" s="37">
        <f t="shared" si="6"/>
        <v>10.3775</v>
      </c>
      <c r="K76" s="37">
        <f t="shared" si="6"/>
        <v>11.487500000000001</v>
      </c>
      <c r="L76" s="37">
        <f t="shared" si="6"/>
        <v>2.7524999999999999</v>
      </c>
      <c r="M76" s="37">
        <f t="shared" si="6"/>
        <v>4.08</v>
      </c>
      <c r="N76" s="37">
        <f t="shared" si="6"/>
        <v>9.5250000000000004</v>
      </c>
      <c r="O76" s="37">
        <f t="shared" si="6"/>
        <v>9.5299999999999994</v>
      </c>
      <c r="P76" s="37">
        <f t="shared" si="6"/>
        <v>9.5325000000000006</v>
      </c>
      <c r="Q76" s="37">
        <f t="shared" si="6"/>
        <v>8.9574999999999996</v>
      </c>
      <c r="R76" s="37">
        <f t="shared" si="6"/>
        <v>9.5325000000000006</v>
      </c>
      <c r="S76" s="37">
        <f t="shared" si="6"/>
        <v>7.335</v>
      </c>
      <c r="T76" s="37">
        <f t="shared" si="6"/>
        <v>11.762499999999999</v>
      </c>
      <c r="U76" s="37">
        <f t="shared" si="6"/>
        <v>14.9275</v>
      </c>
      <c r="V76" s="37">
        <f t="shared" si="6"/>
        <v>14.9925</v>
      </c>
      <c r="W76" s="37">
        <f t="shared" si="6"/>
        <v>12.13</v>
      </c>
      <c r="X76" s="37">
        <f t="shared" si="6"/>
        <v>13.147500000000001</v>
      </c>
      <c r="Y76" s="37">
        <f t="shared" si="6"/>
        <v>0.96</v>
      </c>
      <c r="Z76" s="37">
        <f t="shared" si="6"/>
        <v>7.71</v>
      </c>
      <c r="AA76" s="37">
        <f t="shared" si="6"/>
        <v>2.3075000000000001</v>
      </c>
      <c r="AB76" s="39">
        <f t="shared" si="6"/>
        <v>7.6675000000000004</v>
      </c>
    </row>
    <row r="77" spans="1:28" ht="15.75" x14ac:dyDescent="0.25">
      <c r="A77" s="23"/>
      <c r="B77" s="32">
        <v>46238</v>
      </c>
      <c r="C77" s="35">
        <f t="shared" si="2"/>
        <v>200.91250000000002</v>
      </c>
      <c r="D77" s="36">
        <f t="shared" si="3"/>
        <v>0</v>
      </c>
      <c r="E77" s="37">
        <f t="shared" ref="E77:AB77" si="7">E7+ABS(E42)</f>
        <v>10</v>
      </c>
      <c r="F77" s="37">
        <f t="shared" si="7"/>
        <v>15.5075</v>
      </c>
      <c r="G77" s="37">
        <f t="shared" si="7"/>
        <v>3.5425</v>
      </c>
      <c r="H77" s="37">
        <f t="shared" si="7"/>
        <v>12.1275</v>
      </c>
      <c r="I77" s="37">
        <f t="shared" si="7"/>
        <v>5.17</v>
      </c>
      <c r="J77" s="37">
        <f t="shared" si="7"/>
        <v>8.7200000000000006</v>
      </c>
      <c r="K77" s="37">
        <f t="shared" si="7"/>
        <v>9.8825000000000003</v>
      </c>
      <c r="L77" s="37">
        <f t="shared" si="7"/>
        <v>6.23</v>
      </c>
      <c r="M77" s="37">
        <f t="shared" si="7"/>
        <v>2.335</v>
      </c>
      <c r="N77" s="37">
        <f t="shared" si="7"/>
        <v>9.3674999999999997</v>
      </c>
      <c r="O77" s="37">
        <f t="shared" si="7"/>
        <v>9.4474999999999998</v>
      </c>
      <c r="P77" s="37">
        <f t="shared" si="7"/>
        <v>5.5750000000000002</v>
      </c>
      <c r="Q77" s="37">
        <f t="shared" si="7"/>
        <v>1.6525000000000001</v>
      </c>
      <c r="R77" s="37">
        <f t="shared" si="7"/>
        <v>6.9524999999999997</v>
      </c>
      <c r="S77" s="37">
        <f t="shared" si="7"/>
        <v>1.4975000000000001</v>
      </c>
      <c r="T77" s="37">
        <f t="shared" si="7"/>
        <v>15.07</v>
      </c>
      <c r="U77" s="37">
        <f t="shared" si="7"/>
        <v>15.994999999999999</v>
      </c>
      <c r="V77" s="37">
        <f t="shared" si="7"/>
        <v>2.2175000000000002</v>
      </c>
      <c r="W77" s="37">
        <f t="shared" si="7"/>
        <v>13.3925</v>
      </c>
      <c r="X77" s="37">
        <f t="shared" si="7"/>
        <v>12.545</v>
      </c>
      <c r="Y77" s="37">
        <f t="shared" si="7"/>
        <v>9.7249999999999996</v>
      </c>
      <c r="Z77" s="37">
        <f t="shared" si="7"/>
        <v>13.0275</v>
      </c>
      <c r="AA77" s="37">
        <f t="shared" si="7"/>
        <v>6.7774999999999999</v>
      </c>
      <c r="AB77" s="39">
        <f t="shared" si="7"/>
        <v>4.1550000000000002</v>
      </c>
    </row>
    <row r="78" spans="1:28" ht="15.75" x14ac:dyDescent="0.25">
      <c r="A78" s="23"/>
      <c r="B78" s="32">
        <v>46239</v>
      </c>
      <c r="C78" s="35">
        <f t="shared" si="2"/>
        <v>174.82250000000002</v>
      </c>
      <c r="D78" s="36">
        <f t="shared" si="3"/>
        <v>0</v>
      </c>
      <c r="E78" s="37">
        <f t="shared" ref="E78:AB78" si="8">E8+ABS(E43)</f>
        <v>2.8200000000000003</v>
      </c>
      <c r="F78" s="37">
        <f t="shared" si="8"/>
        <v>5.6525000000000007</v>
      </c>
      <c r="G78" s="37">
        <f t="shared" si="8"/>
        <v>3.1749999999999998</v>
      </c>
      <c r="H78" s="37">
        <f t="shared" si="8"/>
        <v>7.46</v>
      </c>
      <c r="I78" s="37">
        <f t="shared" si="8"/>
        <v>12.432499999999999</v>
      </c>
      <c r="J78" s="37">
        <f t="shared" si="8"/>
        <v>7.3975</v>
      </c>
      <c r="K78" s="37">
        <f t="shared" si="8"/>
        <v>3.26</v>
      </c>
      <c r="L78" s="37">
        <f t="shared" si="8"/>
        <v>3.8374999999999999</v>
      </c>
      <c r="M78" s="37">
        <f t="shared" si="8"/>
        <v>1.5549999999999999</v>
      </c>
      <c r="N78" s="37">
        <f t="shared" si="8"/>
        <v>8.6325000000000003</v>
      </c>
      <c r="O78" s="37">
        <f t="shared" si="8"/>
        <v>5.7424999999999997</v>
      </c>
      <c r="P78" s="37">
        <f t="shared" si="8"/>
        <v>9.7100000000000009</v>
      </c>
      <c r="Q78" s="37">
        <f t="shared" si="8"/>
        <v>5.5149999999999997</v>
      </c>
      <c r="R78" s="37">
        <f t="shared" si="8"/>
        <v>6.22</v>
      </c>
      <c r="S78" s="37">
        <f t="shared" si="8"/>
        <v>11.137499999999999</v>
      </c>
      <c r="T78" s="37">
        <f t="shared" si="8"/>
        <v>11.262499999999999</v>
      </c>
      <c r="U78" s="37">
        <f t="shared" si="8"/>
        <v>8.1999999999999993</v>
      </c>
      <c r="V78" s="37">
        <f t="shared" si="8"/>
        <v>14.975</v>
      </c>
      <c r="W78" s="37">
        <f t="shared" si="8"/>
        <v>10.234999999999999</v>
      </c>
      <c r="X78" s="37">
        <f t="shared" si="8"/>
        <v>12.925000000000001</v>
      </c>
      <c r="Y78" s="37">
        <f t="shared" si="8"/>
        <v>4.915</v>
      </c>
      <c r="Z78" s="37">
        <f t="shared" si="8"/>
        <v>5.2925000000000004</v>
      </c>
      <c r="AA78" s="37">
        <f t="shared" si="8"/>
        <v>6.9050000000000002</v>
      </c>
      <c r="AB78" s="39">
        <f t="shared" si="8"/>
        <v>5.5650000000000004</v>
      </c>
    </row>
    <row r="79" spans="1:28" ht="15.75" x14ac:dyDescent="0.25">
      <c r="A79" s="23"/>
      <c r="B79" s="32">
        <v>46240</v>
      </c>
      <c r="C79" s="35">
        <f t="shared" si="2"/>
        <v>192.79500000000002</v>
      </c>
      <c r="D79" s="36">
        <f t="shared" si="3"/>
        <v>0</v>
      </c>
      <c r="E79" s="37">
        <f t="shared" ref="E79:AB79" si="9">E9+ABS(E44)</f>
        <v>3.2175000000000002</v>
      </c>
      <c r="F79" s="37">
        <f t="shared" si="9"/>
        <v>7.415</v>
      </c>
      <c r="G79" s="37">
        <f t="shared" si="9"/>
        <v>5.7824999999999998</v>
      </c>
      <c r="H79" s="37">
        <f t="shared" si="9"/>
        <v>8.8025000000000002</v>
      </c>
      <c r="I79" s="37">
        <f t="shared" si="9"/>
        <v>4.4175000000000004</v>
      </c>
      <c r="J79" s="37">
        <f t="shared" si="9"/>
        <v>5.8574999999999999</v>
      </c>
      <c r="K79" s="37">
        <f t="shared" si="9"/>
        <v>7.78</v>
      </c>
      <c r="L79" s="37">
        <f t="shared" si="9"/>
        <v>2.3025000000000002</v>
      </c>
      <c r="M79" s="37">
        <f t="shared" si="9"/>
        <v>12.762499999999999</v>
      </c>
      <c r="N79" s="37">
        <f t="shared" si="9"/>
        <v>1.7324999999999999</v>
      </c>
      <c r="O79" s="37">
        <f t="shared" si="9"/>
        <v>1.2925</v>
      </c>
      <c r="P79" s="37">
        <f t="shared" si="9"/>
        <v>9.4525000000000006</v>
      </c>
      <c r="Q79" s="37">
        <f t="shared" si="9"/>
        <v>12.855</v>
      </c>
      <c r="R79" s="37">
        <f t="shared" si="9"/>
        <v>5.9524999999999997</v>
      </c>
      <c r="S79" s="37">
        <f t="shared" si="9"/>
        <v>12.545</v>
      </c>
      <c r="T79" s="37">
        <f t="shared" si="9"/>
        <v>16.497499999999999</v>
      </c>
      <c r="U79" s="37">
        <f t="shared" si="9"/>
        <v>11.7925</v>
      </c>
      <c r="V79" s="37">
        <f t="shared" si="9"/>
        <v>2.2025000000000001</v>
      </c>
      <c r="W79" s="37">
        <f t="shared" si="9"/>
        <v>12.7</v>
      </c>
      <c r="X79" s="37">
        <f t="shared" si="9"/>
        <v>1.1499999999999999</v>
      </c>
      <c r="Y79" s="37">
        <f t="shared" si="9"/>
        <v>9.7524999999999995</v>
      </c>
      <c r="Z79" s="37">
        <f t="shared" si="9"/>
        <v>12.984999999999999</v>
      </c>
      <c r="AA79" s="37">
        <f t="shared" si="9"/>
        <v>13.1775</v>
      </c>
      <c r="AB79" s="39">
        <f t="shared" si="9"/>
        <v>10.37</v>
      </c>
    </row>
    <row r="80" spans="1:28" ht="15.75" x14ac:dyDescent="0.25">
      <c r="A80" s="23"/>
      <c r="B80" s="32">
        <v>46241</v>
      </c>
      <c r="C80" s="35">
        <f t="shared" si="2"/>
        <v>220.47000000000003</v>
      </c>
      <c r="D80" s="36">
        <f t="shared" si="3"/>
        <v>0</v>
      </c>
      <c r="E80" s="37">
        <f t="shared" ref="E80:AB80" si="10">E10+ABS(E45)</f>
        <v>6.52</v>
      </c>
      <c r="F80" s="37">
        <f t="shared" si="10"/>
        <v>9.1024999999999991</v>
      </c>
      <c r="G80" s="37">
        <f t="shared" si="10"/>
        <v>11.7</v>
      </c>
      <c r="H80" s="37">
        <f t="shared" si="10"/>
        <v>11.9475</v>
      </c>
      <c r="I80" s="37">
        <f t="shared" si="10"/>
        <v>9.3049999999999997</v>
      </c>
      <c r="J80" s="37">
        <f t="shared" si="10"/>
        <v>12.195</v>
      </c>
      <c r="K80" s="37">
        <f t="shared" si="10"/>
        <v>8.89</v>
      </c>
      <c r="L80" s="37">
        <f t="shared" si="10"/>
        <v>10.525</v>
      </c>
      <c r="M80" s="37">
        <f t="shared" si="10"/>
        <v>7.2</v>
      </c>
      <c r="N80" s="37">
        <f t="shared" si="10"/>
        <v>7.1924999999999999</v>
      </c>
      <c r="O80" s="37">
        <f t="shared" si="10"/>
        <v>2.6225000000000001</v>
      </c>
      <c r="P80" s="37">
        <f t="shared" si="10"/>
        <v>5.3875000000000002</v>
      </c>
      <c r="Q80" s="37">
        <f t="shared" si="10"/>
        <v>12.682499999999999</v>
      </c>
      <c r="R80" s="37">
        <f t="shared" si="10"/>
        <v>10.145</v>
      </c>
      <c r="S80" s="37">
        <f t="shared" si="10"/>
        <v>1.7124999999999999</v>
      </c>
      <c r="T80" s="37">
        <f t="shared" si="10"/>
        <v>6.5374999999999996</v>
      </c>
      <c r="U80" s="37">
        <f t="shared" si="10"/>
        <v>13.5175</v>
      </c>
      <c r="V80" s="37">
        <f t="shared" si="10"/>
        <v>9.6024999999999991</v>
      </c>
      <c r="W80" s="37">
        <f t="shared" si="10"/>
        <v>12.967499999999999</v>
      </c>
      <c r="X80" s="37">
        <f t="shared" si="10"/>
        <v>13.4125</v>
      </c>
      <c r="Y80" s="37">
        <f t="shared" si="10"/>
        <v>3.1425000000000001</v>
      </c>
      <c r="Z80" s="37">
        <f t="shared" si="10"/>
        <v>13.055</v>
      </c>
      <c r="AA80" s="37">
        <f t="shared" si="10"/>
        <v>13.73</v>
      </c>
      <c r="AB80" s="39">
        <f t="shared" si="10"/>
        <v>7.3775000000000004</v>
      </c>
    </row>
    <row r="81" spans="1:28" ht="15.75" x14ac:dyDescent="0.25">
      <c r="A81" s="23"/>
      <c r="B81" s="32">
        <v>46242</v>
      </c>
      <c r="C81" s="35">
        <f t="shared" si="2"/>
        <v>196.07</v>
      </c>
      <c r="D81" s="36">
        <f t="shared" si="3"/>
        <v>0</v>
      </c>
      <c r="E81" s="37">
        <f t="shared" ref="E81:AB81" si="11">E11+ABS(E46)</f>
        <v>2.0425</v>
      </c>
      <c r="F81" s="37">
        <f t="shared" si="11"/>
        <v>2.1575000000000002</v>
      </c>
      <c r="G81" s="37">
        <f t="shared" si="11"/>
        <v>7.4874999999999998</v>
      </c>
      <c r="H81" s="37">
        <f t="shared" si="11"/>
        <v>15.66</v>
      </c>
      <c r="I81" s="37">
        <f t="shared" si="11"/>
        <v>16.085000000000001</v>
      </c>
      <c r="J81" s="37">
        <f t="shared" si="11"/>
        <v>0.34250000000000003</v>
      </c>
      <c r="K81" s="37">
        <f t="shared" si="11"/>
        <v>5.82</v>
      </c>
      <c r="L81" s="37">
        <f t="shared" si="11"/>
        <v>2.8275000000000001</v>
      </c>
      <c r="M81" s="37">
        <f t="shared" si="11"/>
        <v>5.7525000000000004</v>
      </c>
      <c r="N81" s="37">
        <f t="shared" si="11"/>
        <v>8.3074999999999992</v>
      </c>
      <c r="O81" s="37">
        <f t="shared" si="11"/>
        <v>8.6724999999999994</v>
      </c>
      <c r="P81" s="37">
        <f t="shared" si="11"/>
        <v>8.6649999999999991</v>
      </c>
      <c r="Q81" s="37">
        <f t="shared" si="11"/>
        <v>8.6724999999999994</v>
      </c>
      <c r="R81" s="37">
        <f t="shared" si="11"/>
        <v>8.6724999999999994</v>
      </c>
      <c r="S81" s="37">
        <f t="shared" si="11"/>
        <v>8.67</v>
      </c>
      <c r="T81" s="37">
        <f t="shared" si="11"/>
        <v>8.6675000000000004</v>
      </c>
      <c r="U81" s="37">
        <f t="shared" si="11"/>
        <v>13.4025</v>
      </c>
      <c r="V81" s="37">
        <f t="shared" si="11"/>
        <v>12.567500000000001</v>
      </c>
      <c r="W81" s="37">
        <f t="shared" si="11"/>
        <v>1.3</v>
      </c>
      <c r="X81" s="37">
        <f t="shared" si="11"/>
        <v>9.6999999999999993</v>
      </c>
      <c r="Y81" s="37">
        <f t="shared" si="11"/>
        <v>12.23</v>
      </c>
      <c r="Z81" s="37">
        <f t="shared" si="11"/>
        <v>2.6150000000000002</v>
      </c>
      <c r="AA81" s="37">
        <f t="shared" si="11"/>
        <v>13.6625</v>
      </c>
      <c r="AB81" s="39">
        <f t="shared" si="11"/>
        <v>12.09</v>
      </c>
    </row>
    <row r="82" spans="1:28" ht="15.75" x14ac:dyDescent="0.25">
      <c r="A82" s="23"/>
      <c r="B82" s="32">
        <v>46243</v>
      </c>
      <c r="C82" s="35">
        <f t="shared" si="2"/>
        <v>210.90499999999997</v>
      </c>
      <c r="D82" s="36">
        <f t="shared" si="3"/>
        <v>0</v>
      </c>
      <c r="E82" s="37">
        <f t="shared" ref="E82:AB82" si="12">E12+ABS(E47)</f>
        <v>7.5750000000000002</v>
      </c>
      <c r="F82" s="37">
        <f t="shared" si="12"/>
        <v>1.915</v>
      </c>
      <c r="G82" s="37">
        <f t="shared" si="12"/>
        <v>3.82</v>
      </c>
      <c r="H82" s="37">
        <f t="shared" si="12"/>
        <v>5.3049999999999997</v>
      </c>
      <c r="I82" s="37">
        <f t="shared" si="12"/>
        <v>13.04</v>
      </c>
      <c r="J82" s="37">
        <f t="shared" si="12"/>
        <v>10.205</v>
      </c>
      <c r="K82" s="37">
        <f t="shared" si="12"/>
        <v>14.055</v>
      </c>
      <c r="L82" s="37">
        <f t="shared" si="12"/>
        <v>12.217499999999999</v>
      </c>
      <c r="M82" s="37">
        <f t="shared" si="12"/>
        <v>9.8800000000000008</v>
      </c>
      <c r="N82" s="37">
        <f t="shared" si="12"/>
        <v>7.7874999999999996</v>
      </c>
      <c r="O82" s="37">
        <f t="shared" si="12"/>
        <v>8.01</v>
      </c>
      <c r="P82" s="37">
        <f t="shared" si="12"/>
        <v>8.5549999999999997</v>
      </c>
      <c r="Q82" s="37">
        <f t="shared" si="12"/>
        <v>6.7175000000000002</v>
      </c>
      <c r="R82" s="37">
        <f t="shared" si="12"/>
        <v>0.84750000000000003</v>
      </c>
      <c r="S82" s="37">
        <f t="shared" si="12"/>
        <v>9.1125000000000007</v>
      </c>
      <c r="T82" s="37">
        <f t="shared" si="12"/>
        <v>9.7774999999999999</v>
      </c>
      <c r="U82" s="37">
        <f t="shared" si="12"/>
        <v>3.4024999999999999</v>
      </c>
      <c r="V82" s="37">
        <f t="shared" si="12"/>
        <v>15.487500000000001</v>
      </c>
      <c r="W82" s="37">
        <f t="shared" si="12"/>
        <v>12.952500000000001</v>
      </c>
      <c r="X82" s="37">
        <f t="shared" si="12"/>
        <v>13.58</v>
      </c>
      <c r="Y82" s="37">
        <f t="shared" si="12"/>
        <v>11.192500000000001</v>
      </c>
      <c r="Z82" s="37">
        <f t="shared" si="12"/>
        <v>4.1849999999999996</v>
      </c>
      <c r="AA82" s="37">
        <f t="shared" si="12"/>
        <v>8.1374999999999993</v>
      </c>
      <c r="AB82" s="39">
        <f t="shared" si="12"/>
        <v>13.147500000000001</v>
      </c>
    </row>
    <row r="83" spans="1:28" ht="15.75" x14ac:dyDescent="0.25">
      <c r="A83" s="23"/>
      <c r="B83" s="32">
        <v>46244</v>
      </c>
      <c r="C83" s="35">
        <f t="shared" si="2"/>
        <v>167.39999999999998</v>
      </c>
      <c r="D83" s="36">
        <f t="shared" si="3"/>
        <v>0</v>
      </c>
      <c r="E83" s="37">
        <f t="shared" ref="E83:AB83" si="13">E13+ABS(E48)</f>
        <v>5.3849999999999998</v>
      </c>
      <c r="F83" s="37">
        <f t="shared" si="13"/>
        <v>7.3324999999999996</v>
      </c>
      <c r="G83" s="37">
        <f t="shared" si="13"/>
        <v>1.3875</v>
      </c>
      <c r="H83" s="37">
        <f t="shared" si="13"/>
        <v>7.8250000000000002</v>
      </c>
      <c r="I83" s="37">
        <f t="shared" si="13"/>
        <v>10.4175</v>
      </c>
      <c r="J83" s="37">
        <f t="shared" si="13"/>
        <v>4.7450000000000001</v>
      </c>
      <c r="K83" s="37">
        <f t="shared" si="13"/>
        <v>5.49</v>
      </c>
      <c r="L83" s="37">
        <f t="shared" si="13"/>
        <v>14.387499999999999</v>
      </c>
      <c r="M83" s="37">
        <f t="shared" si="13"/>
        <v>7.0824999999999996</v>
      </c>
      <c r="N83" s="37">
        <f t="shared" si="13"/>
        <v>5.4124999999999996</v>
      </c>
      <c r="O83" s="37">
        <f t="shared" si="13"/>
        <v>9.3074999999999992</v>
      </c>
      <c r="P83" s="37">
        <f t="shared" si="13"/>
        <v>3.88</v>
      </c>
      <c r="Q83" s="37">
        <f t="shared" si="13"/>
        <v>1.66</v>
      </c>
      <c r="R83" s="37">
        <f t="shared" si="13"/>
        <v>1.0874999999999999</v>
      </c>
      <c r="S83" s="37">
        <f t="shared" si="13"/>
        <v>3.1375000000000002</v>
      </c>
      <c r="T83" s="37">
        <f t="shared" si="13"/>
        <v>5.4024999999999999</v>
      </c>
      <c r="U83" s="37">
        <f t="shared" si="13"/>
        <v>15.3325</v>
      </c>
      <c r="V83" s="37">
        <f t="shared" si="13"/>
        <v>5.59</v>
      </c>
      <c r="W83" s="37">
        <f t="shared" si="13"/>
        <v>6.3825000000000003</v>
      </c>
      <c r="X83" s="37">
        <f t="shared" si="13"/>
        <v>7.0125000000000002</v>
      </c>
      <c r="Y83" s="37">
        <f t="shared" si="13"/>
        <v>9.9350000000000005</v>
      </c>
      <c r="Z83" s="37">
        <f t="shared" si="13"/>
        <v>9.4149999999999991</v>
      </c>
      <c r="AA83" s="37">
        <f t="shared" si="13"/>
        <v>11.2775</v>
      </c>
      <c r="AB83" s="39">
        <f t="shared" si="13"/>
        <v>8.5150000000000006</v>
      </c>
    </row>
    <row r="84" spans="1:28" ht="15.75" x14ac:dyDescent="0.25">
      <c r="A84" s="23"/>
      <c r="B84" s="32">
        <v>46245</v>
      </c>
      <c r="C84" s="35">
        <f t="shared" si="2"/>
        <v>170.87749999999997</v>
      </c>
      <c r="D84" s="36">
        <f t="shared" si="3"/>
        <v>0</v>
      </c>
      <c r="E84" s="37">
        <f t="shared" ref="E84:AB84" si="14">E14+ABS(E49)</f>
        <v>3.7150000000000003</v>
      </c>
      <c r="F84" s="37">
        <f t="shared" si="14"/>
        <v>7.6400000000000006</v>
      </c>
      <c r="G84" s="37">
        <f t="shared" si="14"/>
        <v>7.43</v>
      </c>
      <c r="H84" s="37">
        <f t="shared" si="14"/>
        <v>5.73</v>
      </c>
      <c r="I84" s="37">
        <f t="shared" si="14"/>
        <v>5.5425000000000004</v>
      </c>
      <c r="J84" s="37">
        <f t="shared" si="14"/>
        <v>3.8475000000000001</v>
      </c>
      <c r="K84" s="37">
        <f t="shared" si="14"/>
        <v>7.3250000000000002</v>
      </c>
      <c r="L84" s="37">
        <f t="shared" si="14"/>
        <v>7.06</v>
      </c>
      <c r="M84" s="37">
        <f t="shared" si="14"/>
        <v>5.7725</v>
      </c>
      <c r="N84" s="37">
        <f t="shared" si="14"/>
        <v>1.21</v>
      </c>
      <c r="O84" s="37">
        <f t="shared" si="14"/>
        <v>12.1425</v>
      </c>
      <c r="P84" s="37">
        <f t="shared" si="14"/>
        <v>0.82</v>
      </c>
      <c r="Q84" s="37">
        <f t="shared" si="14"/>
        <v>3.8450000000000002</v>
      </c>
      <c r="R84" s="37">
        <f t="shared" si="14"/>
        <v>4.5575000000000001</v>
      </c>
      <c r="S84" s="37">
        <f t="shared" si="14"/>
        <v>12.5975</v>
      </c>
      <c r="T84" s="37">
        <f t="shared" si="14"/>
        <v>1.03</v>
      </c>
      <c r="U84" s="37">
        <f t="shared" si="14"/>
        <v>7.1749999999999998</v>
      </c>
      <c r="V84" s="37">
        <f t="shared" si="14"/>
        <v>1.9975000000000001</v>
      </c>
      <c r="W84" s="37">
        <f t="shared" si="14"/>
        <v>11.505000000000001</v>
      </c>
      <c r="X84" s="37">
        <f t="shared" si="14"/>
        <v>13.06</v>
      </c>
      <c r="Y84" s="37">
        <f t="shared" si="14"/>
        <v>14.78</v>
      </c>
      <c r="Z84" s="37">
        <f t="shared" si="14"/>
        <v>16.107500000000002</v>
      </c>
      <c r="AA84" s="37">
        <f t="shared" si="14"/>
        <v>14.26</v>
      </c>
      <c r="AB84" s="39">
        <f t="shared" si="14"/>
        <v>1.7275</v>
      </c>
    </row>
    <row r="85" spans="1:28" ht="15.75" x14ac:dyDescent="0.25">
      <c r="A85" s="23"/>
      <c r="B85" s="32">
        <v>46246</v>
      </c>
      <c r="C85" s="35">
        <f t="shared" si="2"/>
        <v>223.87500000000003</v>
      </c>
      <c r="D85" s="36">
        <f t="shared" si="3"/>
        <v>0</v>
      </c>
      <c r="E85" s="37">
        <f t="shared" ref="E85:AB85" si="15">E15+ABS(E50)</f>
        <v>12.592499999999999</v>
      </c>
      <c r="F85" s="37">
        <f t="shared" si="15"/>
        <v>7.1124999999999998</v>
      </c>
      <c r="G85" s="37">
        <f t="shared" si="15"/>
        <v>6.2074999999999996</v>
      </c>
      <c r="H85" s="37">
        <f t="shared" si="15"/>
        <v>13.47</v>
      </c>
      <c r="I85" s="37">
        <f t="shared" si="15"/>
        <v>3.2324999999999999</v>
      </c>
      <c r="J85" s="37">
        <f t="shared" si="15"/>
        <v>13.192500000000001</v>
      </c>
      <c r="K85" s="37">
        <f t="shared" si="15"/>
        <v>13.522500000000001</v>
      </c>
      <c r="L85" s="37">
        <f t="shared" si="15"/>
        <v>1.5149999999999999</v>
      </c>
      <c r="M85" s="37">
        <f t="shared" si="15"/>
        <v>1.5774999999999999</v>
      </c>
      <c r="N85" s="37">
        <f t="shared" si="15"/>
        <v>9.7774999999999999</v>
      </c>
      <c r="O85" s="37">
        <f t="shared" si="15"/>
        <v>9.82</v>
      </c>
      <c r="P85" s="37">
        <f t="shared" si="15"/>
        <v>9.8224999999999998</v>
      </c>
      <c r="Q85" s="37">
        <f t="shared" si="15"/>
        <v>9.8224999999999998</v>
      </c>
      <c r="R85" s="37">
        <f t="shared" si="15"/>
        <v>9.8249999999999993</v>
      </c>
      <c r="S85" s="37">
        <f t="shared" si="15"/>
        <v>9.8224999999999998</v>
      </c>
      <c r="T85" s="37">
        <f t="shared" si="15"/>
        <v>9.8224999999999998</v>
      </c>
      <c r="U85" s="37">
        <f t="shared" si="15"/>
        <v>9.4949999999999992</v>
      </c>
      <c r="V85" s="37">
        <f t="shared" si="15"/>
        <v>14.04</v>
      </c>
      <c r="W85" s="37">
        <f t="shared" si="15"/>
        <v>14.1275</v>
      </c>
      <c r="X85" s="37">
        <f t="shared" si="15"/>
        <v>2.7324999999999999</v>
      </c>
      <c r="Y85" s="37">
        <f t="shared" si="15"/>
        <v>13.275</v>
      </c>
      <c r="Z85" s="37">
        <f t="shared" si="15"/>
        <v>5.18</v>
      </c>
      <c r="AA85" s="37">
        <f t="shared" si="15"/>
        <v>9.1750000000000007</v>
      </c>
      <c r="AB85" s="39">
        <f t="shared" si="15"/>
        <v>14.715</v>
      </c>
    </row>
    <row r="86" spans="1:28" ht="15.75" x14ac:dyDescent="0.25">
      <c r="A86" s="23"/>
      <c r="B86" s="32">
        <v>46247</v>
      </c>
      <c r="C86" s="35">
        <f t="shared" si="2"/>
        <v>202.97499999999999</v>
      </c>
      <c r="D86" s="36">
        <f t="shared" si="3"/>
        <v>0</v>
      </c>
      <c r="E86" s="37">
        <f t="shared" ref="E86:AB86" si="16">E16+ABS(E51)</f>
        <v>1.7875000000000001</v>
      </c>
      <c r="F86" s="37">
        <f t="shared" si="16"/>
        <v>0.39750000000000002</v>
      </c>
      <c r="G86" s="37">
        <f t="shared" si="16"/>
        <v>16.77</v>
      </c>
      <c r="H86" s="37">
        <f t="shared" si="16"/>
        <v>12.13</v>
      </c>
      <c r="I86" s="37">
        <f t="shared" si="16"/>
        <v>1.5225</v>
      </c>
      <c r="J86" s="37">
        <f t="shared" si="16"/>
        <v>3.8224999999999998</v>
      </c>
      <c r="K86" s="37">
        <f t="shared" si="16"/>
        <v>8.9824999999999999</v>
      </c>
      <c r="L86" s="37">
        <f t="shared" si="16"/>
        <v>6.8075000000000001</v>
      </c>
      <c r="M86" s="37">
        <f t="shared" si="16"/>
        <v>0.38750000000000001</v>
      </c>
      <c r="N86" s="37">
        <f t="shared" si="16"/>
        <v>8.5500000000000007</v>
      </c>
      <c r="O86" s="37">
        <f t="shared" si="16"/>
        <v>6.9325000000000001</v>
      </c>
      <c r="P86" s="37">
        <f t="shared" si="16"/>
        <v>9.5150000000000006</v>
      </c>
      <c r="Q86" s="37">
        <f t="shared" si="16"/>
        <v>9.7225000000000001</v>
      </c>
      <c r="R86" s="37">
        <f t="shared" si="16"/>
        <v>5.6</v>
      </c>
      <c r="S86" s="37">
        <f t="shared" si="16"/>
        <v>12.8325</v>
      </c>
      <c r="T86" s="37">
        <f t="shared" si="16"/>
        <v>12.57</v>
      </c>
      <c r="U86" s="37">
        <f t="shared" si="16"/>
        <v>11.797499999999999</v>
      </c>
      <c r="V86" s="37">
        <f t="shared" si="16"/>
        <v>8.2624999999999993</v>
      </c>
      <c r="W86" s="37">
        <f t="shared" si="16"/>
        <v>9.2725000000000009</v>
      </c>
      <c r="X86" s="37">
        <f t="shared" si="16"/>
        <v>13.65</v>
      </c>
      <c r="Y86" s="37">
        <f t="shared" si="16"/>
        <v>10.0375</v>
      </c>
      <c r="Z86" s="37">
        <f t="shared" si="16"/>
        <v>15.8375</v>
      </c>
      <c r="AA86" s="37">
        <f t="shared" si="16"/>
        <v>12.164999999999999</v>
      </c>
      <c r="AB86" s="39">
        <f t="shared" si="16"/>
        <v>3.6225000000000001</v>
      </c>
    </row>
    <row r="87" spans="1:28" ht="15.75" x14ac:dyDescent="0.25">
      <c r="A87" s="23"/>
      <c r="B87" s="32">
        <v>46248</v>
      </c>
      <c r="C87" s="35">
        <f t="shared" si="2"/>
        <v>170.36499999999998</v>
      </c>
      <c r="D87" s="36">
        <f t="shared" si="3"/>
        <v>0</v>
      </c>
      <c r="E87" s="37">
        <f t="shared" ref="E87:AB87" si="17">E17+ABS(E52)</f>
        <v>0.98250000000000004</v>
      </c>
      <c r="F87" s="37">
        <f t="shared" si="17"/>
        <v>3.4024999999999999</v>
      </c>
      <c r="G87" s="37">
        <f t="shared" si="17"/>
        <v>1.675</v>
      </c>
      <c r="H87" s="37">
        <f t="shared" si="17"/>
        <v>0</v>
      </c>
      <c r="I87" s="37">
        <f t="shared" si="17"/>
        <v>0</v>
      </c>
      <c r="J87" s="37">
        <f t="shared" si="17"/>
        <v>11.3</v>
      </c>
      <c r="K87" s="37">
        <f t="shared" si="17"/>
        <v>7.45</v>
      </c>
      <c r="L87" s="37">
        <f t="shared" si="17"/>
        <v>4.25</v>
      </c>
      <c r="M87" s="37">
        <f t="shared" si="17"/>
        <v>8.5350000000000001</v>
      </c>
      <c r="N87" s="37">
        <f t="shared" si="17"/>
        <v>0.55500000000000005</v>
      </c>
      <c r="O87" s="37">
        <f t="shared" si="17"/>
        <v>9.5850000000000009</v>
      </c>
      <c r="P87" s="37">
        <f t="shared" si="17"/>
        <v>9.49</v>
      </c>
      <c r="Q87" s="37">
        <f t="shared" si="17"/>
        <v>9.5399999999999991</v>
      </c>
      <c r="R87" s="37">
        <f t="shared" si="17"/>
        <v>9.5724999999999998</v>
      </c>
      <c r="S87" s="37">
        <f t="shared" si="17"/>
        <v>9.5724999999999998</v>
      </c>
      <c r="T87" s="37">
        <f t="shared" si="17"/>
        <v>4.9349999999999996</v>
      </c>
      <c r="U87" s="37">
        <f t="shared" si="17"/>
        <v>11.225</v>
      </c>
      <c r="V87" s="37">
        <f t="shared" si="17"/>
        <v>11.362500000000001</v>
      </c>
      <c r="W87" s="37">
        <f t="shared" si="17"/>
        <v>7.915</v>
      </c>
      <c r="X87" s="37">
        <f t="shared" si="17"/>
        <v>8.68</v>
      </c>
      <c r="Y87" s="37">
        <f t="shared" si="17"/>
        <v>11.82</v>
      </c>
      <c r="Z87" s="37">
        <f t="shared" si="17"/>
        <v>12.172499999999999</v>
      </c>
      <c r="AA87" s="37">
        <f t="shared" si="17"/>
        <v>4.4649999999999999</v>
      </c>
      <c r="AB87" s="39">
        <f t="shared" si="17"/>
        <v>11.88</v>
      </c>
    </row>
    <row r="88" spans="1:28" ht="15.75" x14ac:dyDescent="0.25">
      <c r="A88" s="23"/>
      <c r="B88" s="32">
        <v>46249</v>
      </c>
      <c r="C88" s="35">
        <f t="shared" si="2"/>
        <v>157.79750000000001</v>
      </c>
      <c r="D88" s="36">
        <f t="shared" si="3"/>
        <v>0</v>
      </c>
      <c r="E88" s="37">
        <f t="shared" ref="E88:AB88" si="18">E18+ABS(E53)</f>
        <v>4.0199999999999996</v>
      </c>
      <c r="F88" s="37">
        <f t="shared" si="18"/>
        <v>7.41</v>
      </c>
      <c r="G88" s="37">
        <f t="shared" si="18"/>
        <v>9.7575000000000003</v>
      </c>
      <c r="H88" s="37">
        <f t="shared" si="18"/>
        <v>0.56000000000000005</v>
      </c>
      <c r="I88" s="37">
        <f t="shared" si="18"/>
        <v>7.1624999999999996</v>
      </c>
      <c r="J88" s="37">
        <f t="shared" si="18"/>
        <v>1.7150000000000001</v>
      </c>
      <c r="K88" s="37">
        <f t="shared" si="18"/>
        <v>0.54500000000000004</v>
      </c>
      <c r="L88" s="37">
        <f t="shared" si="18"/>
        <v>6.41</v>
      </c>
      <c r="M88" s="37">
        <f t="shared" si="18"/>
        <v>1.0725</v>
      </c>
      <c r="N88" s="37">
        <f t="shared" si="18"/>
        <v>9.0724999999999998</v>
      </c>
      <c r="O88" s="37">
        <f t="shared" si="18"/>
        <v>5.6775000000000002</v>
      </c>
      <c r="P88" s="37">
        <f t="shared" si="18"/>
        <v>0.36</v>
      </c>
      <c r="Q88" s="37">
        <f t="shared" si="18"/>
        <v>8.7050000000000001</v>
      </c>
      <c r="R88" s="37">
        <f t="shared" si="18"/>
        <v>9.7375000000000007</v>
      </c>
      <c r="S88" s="37">
        <f t="shared" si="18"/>
        <v>8.9725000000000001</v>
      </c>
      <c r="T88" s="37">
        <f t="shared" si="18"/>
        <v>9.7025000000000006</v>
      </c>
      <c r="U88" s="37">
        <f t="shared" si="18"/>
        <v>9.6974999999999998</v>
      </c>
      <c r="V88" s="37">
        <f t="shared" si="18"/>
        <v>5.1524999999999999</v>
      </c>
      <c r="W88" s="37">
        <f t="shared" si="18"/>
        <v>8.5274999999999999</v>
      </c>
      <c r="X88" s="37">
        <f t="shared" si="18"/>
        <v>9.0225000000000009</v>
      </c>
      <c r="Y88" s="37">
        <f t="shared" si="18"/>
        <v>7.0575000000000001</v>
      </c>
      <c r="Z88" s="37">
        <f t="shared" si="18"/>
        <v>6.5674999999999999</v>
      </c>
      <c r="AA88" s="37">
        <f t="shared" si="18"/>
        <v>9.2524999999999995</v>
      </c>
      <c r="AB88" s="39">
        <f t="shared" si="18"/>
        <v>11.64</v>
      </c>
    </row>
    <row r="89" spans="1:28" ht="15.75" x14ac:dyDescent="0.25">
      <c r="A89" s="23"/>
      <c r="B89" s="32">
        <v>46250</v>
      </c>
      <c r="C89" s="35">
        <f t="shared" si="2"/>
        <v>177.04249999999999</v>
      </c>
      <c r="D89" s="36">
        <f t="shared" si="3"/>
        <v>0</v>
      </c>
      <c r="E89" s="37">
        <f t="shared" ref="E89:AB89" si="19">E19+ABS(E54)</f>
        <v>8.0924999999999994</v>
      </c>
      <c r="F89" s="37">
        <f t="shared" si="19"/>
        <v>11.217499999999999</v>
      </c>
      <c r="G89" s="37">
        <f t="shared" si="19"/>
        <v>6.0975000000000001</v>
      </c>
      <c r="H89" s="37">
        <f t="shared" si="19"/>
        <v>1.8625</v>
      </c>
      <c r="I89" s="37">
        <f t="shared" si="19"/>
        <v>9.0150000000000006</v>
      </c>
      <c r="J89" s="37">
        <f t="shared" si="19"/>
        <v>11.5</v>
      </c>
      <c r="K89" s="37">
        <f t="shared" si="19"/>
        <v>13.16</v>
      </c>
      <c r="L89" s="37">
        <f t="shared" si="19"/>
        <v>0.51749999999999996</v>
      </c>
      <c r="M89" s="37">
        <f t="shared" si="19"/>
        <v>2.9674999999999998</v>
      </c>
      <c r="N89" s="37">
        <f t="shared" si="19"/>
        <v>9.3324999999999996</v>
      </c>
      <c r="O89" s="37">
        <f t="shared" si="19"/>
        <v>9.3424999999999994</v>
      </c>
      <c r="P89" s="37">
        <f t="shared" si="19"/>
        <v>9.7050000000000001</v>
      </c>
      <c r="Q89" s="37">
        <f t="shared" si="19"/>
        <v>9.6974999999999998</v>
      </c>
      <c r="R89" s="37">
        <f t="shared" si="19"/>
        <v>9.7025000000000006</v>
      </c>
      <c r="S89" s="37">
        <f t="shared" si="19"/>
        <v>9.7050000000000001</v>
      </c>
      <c r="T89" s="37">
        <f t="shared" si="19"/>
        <v>9.7025000000000006</v>
      </c>
      <c r="U89" s="37">
        <f t="shared" si="19"/>
        <v>9.7025000000000006</v>
      </c>
      <c r="V89" s="37">
        <f t="shared" si="19"/>
        <v>5.9874999999999998</v>
      </c>
      <c r="W89" s="37">
        <f t="shared" si="19"/>
        <v>5.3550000000000004</v>
      </c>
      <c r="X89" s="37">
        <f t="shared" si="19"/>
        <v>8.83</v>
      </c>
      <c r="Y89" s="37">
        <f t="shared" si="19"/>
        <v>0.29249999999999998</v>
      </c>
      <c r="Z89" s="37">
        <f t="shared" si="19"/>
        <v>2.8525</v>
      </c>
      <c r="AA89" s="37">
        <f t="shared" si="19"/>
        <v>4.8875000000000002</v>
      </c>
      <c r="AB89" s="39">
        <f t="shared" si="19"/>
        <v>7.5175000000000001</v>
      </c>
    </row>
    <row r="90" spans="1:28" ht="15.75" x14ac:dyDescent="0.25">
      <c r="A90" s="23"/>
      <c r="B90" s="32">
        <v>46251</v>
      </c>
      <c r="C90" s="35">
        <f t="shared" si="2"/>
        <v>189.91499999999999</v>
      </c>
      <c r="D90" s="36">
        <f t="shared" si="3"/>
        <v>0</v>
      </c>
      <c r="E90" s="37">
        <f t="shared" ref="E90:AB90" si="20">E20+ABS(E55)</f>
        <v>2.7725</v>
      </c>
      <c r="F90" s="37">
        <f t="shared" si="20"/>
        <v>8.5250000000000004</v>
      </c>
      <c r="G90" s="37">
        <f t="shared" si="20"/>
        <v>9.4725000000000001</v>
      </c>
      <c r="H90" s="37">
        <f t="shared" si="20"/>
        <v>9.4649999999999999</v>
      </c>
      <c r="I90" s="37">
        <f t="shared" si="20"/>
        <v>9.41</v>
      </c>
      <c r="J90" s="37">
        <f t="shared" si="20"/>
        <v>1.79</v>
      </c>
      <c r="K90" s="37">
        <f t="shared" si="20"/>
        <v>11.307499999999999</v>
      </c>
      <c r="L90" s="37">
        <f t="shared" si="20"/>
        <v>1.9</v>
      </c>
      <c r="M90" s="37">
        <f t="shared" si="20"/>
        <v>7.5125000000000002</v>
      </c>
      <c r="N90" s="37">
        <f t="shared" si="20"/>
        <v>7.81</v>
      </c>
      <c r="O90" s="37">
        <f t="shared" si="20"/>
        <v>9.8175000000000008</v>
      </c>
      <c r="P90" s="37">
        <f t="shared" si="20"/>
        <v>9.8175000000000008</v>
      </c>
      <c r="Q90" s="37">
        <f t="shared" si="20"/>
        <v>9.8175000000000008</v>
      </c>
      <c r="R90" s="37">
        <f t="shared" si="20"/>
        <v>9.82</v>
      </c>
      <c r="S90" s="37">
        <f t="shared" si="20"/>
        <v>9.8125</v>
      </c>
      <c r="T90" s="37">
        <f t="shared" si="20"/>
        <v>5.75</v>
      </c>
      <c r="U90" s="37">
        <f t="shared" si="20"/>
        <v>12.89</v>
      </c>
      <c r="V90" s="37">
        <f t="shared" si="20"/>
        <v>1.905</v>
      </c>
      <c r="W90" s="37">
        <f t="shared" si="20"/>
        <v>8.5299999999999994</v>
      </c>
      <c r="X90" s="37">
        <f t="shared" si="20"/>
        <v>9.5549999999999997</v>
      </c>
      <c r="Y90" s="37">
        <f t="shared" si="20"/>
        <v>9.6074999999999999</v>
      </c>
      <c r="Z90" s="37">
        <f t="shared" si="20"/>
        <v>9.0824999999999996</v>
      </c>
      <c r="AA90" s="37">
        <f t="shared" si="20"/>
        <v>9.32</v>
      </c>
      <c r="AB90" s="39">
        <f t="shared" si="20"/>
        <v>4.2249999999999996</v>
      </c>
    </row>
    <row r="91" spans="1:28" ht="15.75" x14ac:dyDescent="0.25">
      <c r="A91" s="23"/>
      <c r="B91" s="32">
        <v>46252</v>
      </c>
      <c r="C91" s="35">
        <f t="shared" si="2"/>
        <v>192.57250000000005</v>
      </c>
      <c r="D91" s="36">
        <f t="shared" si="3"/>
        <v>0</v>
      </c>
      <c r="E91" s="37">
        <f t="shared" ref="E91:AB91" si="21">E21+ABS(E56)</f>
        <v>12.0275</v>
      </c>
      <c r="F91" s="37">
        <f t="shared" si="21"/>
        <v>7.4074999999999998</v>
      </c>
      <c r="G91" s="37">
        <f t="shared" si="21"/>
        <v>8.4924999999999997</v>
      </c>
      <c r="H91" s="37">
        <f t="shared" si="21"/>
        <v>12.375</v>
      </c>
      <c r="I91" s="37">
        <f t="shared" si="21"/>
        <v>11.047499999999999</v>
      </c>
      <c r="J91" s="37">
        <f t="shared" si="21"/>
        <v>13.115</v>
      </c>
      <c r="K91" s="37">
        <f t="shared" si="21"/>
        <v>4.59</v>
      </c>
      <c r="L91" s="37">
        <f t="shared" si="21"/>
        <v>4.1325000000000003</v>
      </c>
      <c r="M91" s="37">
        <f t="shared" si="21"/>
        <v>0.93</v>
      </c>
      <c r="N91" s="37">
        <f t="shared" si="21"/>
        <v>1.0625</v>
      </c>
      <c r="O91" s="37">
        <f t="shared" si="21"/>
        <v>9.5924999999999994</v>
      </c>
      <c r="P91" s="37">
        <f t="shared" si="21"/>
        <v>9.2100000000000009</v>
      </c>
      <c r="Q91" s="37">
        <f t="shared" si="21"/>
        <v>9.5850000000000009</v>
      </c>
      <c r="R91" s="37">
        <f t="shared" si="21"/>
        <v>9.5875000000000004</v>
      </c>
      <c r="S91" s="37">
        <f t="shared" si="21"/>
        <v>0.85250000000000004</v>
      </c>
      <c r="T91" s="37">
        <f t="shared" si="21"/>
        <v>9.5924999999999994</v>
      </c>
      <c r="U91" s="37">
        <f t="shared" si="21"/>
        <v>7.4550000000000001</v>
      </c>
      <c r="V91" s="37">
        <f t="shared" si="21"/>
        <v>12.842499999999999</v>
      </c>
      <c r="W91" s="37">
        <f t="shared" si="21"/>
        <v>10.9925</v>
      </c>
      <c r="X91" s="37">
        <f t="shared" si="21"/>
        <v>5.7125000000000004</v>
      </c>
      <c r="Y91" s="37">
        <f t="shared" si="21"/>
        <v>9.89</v>
      </c>
      <c r="Z91" s="37">
        <f t="shared" si="21"/>
        <v>9.3275000000000006</v>
      </c>
      <c r="AA91" s="37">
        <f t="shared" si="21"/>
        <v>4.1124999999999998</v>
      </c>
      <c r="AB91" s="39">
        <f t="shared" si="21"/>
        <v>8.64</v>
      </c>
    </row>
    <row r="92" spans="1:28" ht="15.75" x14ac:dyDescent="0.25">
      <c r="A92" s="23"/>
      <c r="B92" s="32">
        <v>46253</v>
      </c>
      <c r="C92" s="35">
        <f t="shared" si="2"/>
        <v>174.93250000000003</v>
      </c>
      <c r="D92" s="36">
        <f t="shared" si="3"/>
        <v>0</v>
      </c>
      <c r="E92" s="37">
        <f t="shared" ref="E92:AB92" si="22">E22+ABS(E57)</f>
        <v>8.9625000000000004</v>
      </c>
      <c r="F92" s="37">
        <f t="shared" si="22"/>
        <v>7.2874999999999996</v>
      </c>
      <c r="G92" s="37">
        <f t="shared" si="22"/>
        <v>9.2949999999999999</v>
      </c>
      <c r="H92" s="37">
        <f t="shared" si="22"/>
        <v>8.2274999999999991</v>
      </c>
      <c r="I92" s="37">
        <f t="shared" si="22"/>
        <v>7.44</v>
      </c>
      <c r="J92" s="37">
        <f t="shared" si="22"/>
        <v>12.18</v>
      </c>
      <c r="K92" s="37">
        <f t="shared" si="22"/>
        <v>4.76</v>
      </c>
      <c r="L92" s="37">
        <f t="shared" si="22"/>
        <v>2.6825000000000001</v>
      </c>
      <c r="M92" s="37">
        <f t="shared" si="22"/>
        <v>4.0975000000000001</v>
      </c>
      <c r="N92" s="37">
        <f t="shared" si="22"/>
        <v>7.0250000000000004</v>
      </c>
      <c r="O92" s="37">
        <f t="shared" si="22"/>
        <v>9.7174999999999994</v>
      </c>
      <c r="P92" s="37">
        <f t="shared" si="22"/>
        <v>9.7125000000000004</v>
      </c>
      <c r="Q92" s="37">
        <f t="shared" si="22"/>
        <v>9.7149999999999999</v>
      </c>
      <c r="R92" s="37">
        <f t="shared" si="22"/>
        <v>9.7149999999999999</v>
      </c>
      <c r="S92" s="37">
        <f t="shared" si="22"/>
        <v>9.7125000000000004</v>
      </c>
      <c r="T92" s="37">
        <f t="shared" si="22"/>
        <v>9.7125000000000004</v>
      </c>
      <c r="U92" s="37">
        <f t="shared" si="22"/>
        <v>3.79</v>
      </c>
      <c r="V92" s="37">
        <f t="shared" si="22"/>
        <v>12.04</v>
      </c>
      <c r="W92" s="37">
        <f t="shared" si="22"/>
        <v>0.71</v>
      </c>
      <c r="X92" s="37">
        <f t="shared" si="22"/>
        <v>2.9575</v>
      </c>
      <c r="Y92" s="37">
        <f t="shared" si="22"/>
        <v>6.09</v>
      </c>
      <c r="Z92" s="37">
        <f t="shared" si="22"/>
        <v>5.125</v>
      </c>
      <c r="AA92" s="37">
        <f t="shared" si="22"/>
        <v>12.1175</v>
      </c>
      <c r="AB92" s="39">
        <f t="shared" si="22"/>
        <v>1.86</v>
      </c>
    </row>
    <row r="93" spans="1:28" ht="15.75" x14ac:dyDescent="0.25">
      <c r="A93" s="23"/>
      <c r="B93" s="32">
        <v>46254</v>
      </c>
      <c r="C93" s="35">
        <f t="shared" si="2"/>
        <v>112.41749999999999</v>
      </c>
      <c r="D93" s="36">
        <f t="shared" si="3"/>
        <v>0</v>
      </c>
      <c r="E93" s="37">
        <f t="shared" ref="E93:AB93" si="23">E23+ABS(E58)</f>
        <v>2.1775000000000002</v>
      </c>
      <c r="F93" s="37">
        <f t="shared" si="23"/>
        <v>0.41749999999999998</v>
      </c>
      <c r="G93" s="37">
        <f t="shared" si="23"/>
        <v>1.5225</v>
      </c>
      <c r="H93" s="37">
        <f t="shared" si="23"/>
        <v>0</v>
      </c>
      <c r="I93" s="37">
        <f t="shared" si="23"/>
        <v>0</v>
      </c>
      <c r="J93" s="37">
        <f t="shared" si="23"/>
        <v>0</v>
      </c>
      <c r="K93" s="37">
        <f t="shared" si="23"/>
        <v>1.4075</v>
      </c>
      <c r="L93" s="37">
        <f t="shared" si="23"/>
        <v>5.1124999999999998</v>
      </c>
      <c r="M93" s="37">
        <f t="shared" si="23"/>
        <v>5.1875</v>
      </c>
      <c r="N93" s="37">
        <f t="shared" si="23"/>
        <v>2.7</v>
      </c>
      <c r="O93" s="37">
        <f t="shared" si="23"/>
        <v>5.5475000000000003</v>
      </c>
      <c r="P93" s="37">
        <f t="shared" si="23"/>
        <v>9.1074999999999999</v>
      </c>
      <c r="Q93" s="37">
        <f t="shared" si="23"/>
        <v>8.9749999999999996</v>
      </c>
      <c r="R93" s="37">
        <f t="shared" si="23"/>
        <v>0.35749999999999998</v>
      </c>
      <c r="S93" s="37">
        <f t="shared" si="23"/>
        <v>6.0975000000000001</v>
      </c>
      <c r="T93" s="37">
        <f t="shared" si="23"/>
        <v>6.82</v>
      </c>
      <c r="U93" s="37">
        <f t="shared" si="23"/>
        <v>11.272500000000001</v>
      </c>
      <c r="V93" s="37">
        <f t="shared" si="23"/>
        <v>10.5825</v>
      </c>
      <c r="W93" s="37">
        <f t="shared" si="23"/>
        <v>8.99</v>
      </c>
      <c r="X93" s="37">
        <f t="shared" si="23"/>
        <v>0.44</v>
      </c>
      <c r="Y93" s="37">
        <f t="shared" si="23"/>
        <v>11.465</v>
      </c>
      <c r="Z93" s="37">
        <f t="shared" si="23"/>
        <v>12.59</v>
      </c>
      <c r="AA93" s="37">
        <f t="shared" si="23"/>
        <v>1.5674999999999999</v>
      </c>
      <c r="AB93" s="39">
        <f t="shared" si="23"/>
        <v>0.08</v>
      </c>
    </row>
    <row r="94" spans="1:28" ht="15.75" x14ac:dyDescent="0.25">
      <c r="A94" s="23"/>
      <c r="B94" s="32">
        <v>46255</v>
      </c>
      <c r="C94" s="35">
        <f t="shared" si="2"/>
        <v>236.01999999999998</v>
      </c>
      <c r="D94" s="36">
        <f t="shared" si="3"/>
        <v>0</v>
      </c>
      <c r="E94" s="37">
        <f t="shared" ref="E94:AB94" si="24">E24+ABS(E59)</f>
        <v>8.5775000000000006</v>
      </c>
      <c r="F94" s="37">
        <f t="shared" si="24"/>
        <v>10.487500000000001</v>
      </c>
      <c r="G94" s="37">
        <f t="shared" si="24"/>
        <v>10.83</v>
      </c>
      <c r="H94" s="37">
        <f t="shared" si="24"/>
        <v>12.555</v>
      </c>
      <c r="I94" s="37">
        <f t="shared" si="24"/>
        <v>13.192500000000001</v>
      </c>
      <c r="J94" s="37">
        <f t="shared" si="24"/>
        <v>13.182499999999999</v>
      </c>
      <c r="K94" s="37">
        <f t="shared" si="24"/>
        <v>13.102499999999999</v>
      </c>
      <c r="L94" s="37">
        <f t="shared" si="24"/>
        <v>12.5875</v>
      </c>
      <c r="M94" s="37">
        <f t="shared" si="24"/>
        <v>12.664999999999999</v>
      </c>
      <c r="N94" s="37">
        <f t="shared" si="24"/>
        <v>12.98</v>
      </c>
      <c r="O94" s="37">
        <f t="shared" si="24"/>
        <v>2.7075</v>
      </c>
      <c r="P94" s="37">
        <f t="shared" si="24"/>
        <v>4.7424999999999997</v>
      </c>
      <c r="Q94" s="37">
        <f t="shared" si="24"/>
        <v>9.7874999999999996</v>
      </c>
      <c r="R94" s="37">
        <f t="shared" si="24"/>
        <v>11.5975</v>
      </c>
      <c r="S94" s="37">
        <f t="shared" si="24"/>
        <v>0.98499999999999999</v>
      </c>
      <c r="T94" s="37">
        <f t="shared" si="24"/>
        <v>9.6524999999999999</v>
      </c>
      <c r="U94" s="37">
        <f t="shared" si="24"/>
        <v>11.907500000000001</v>
      </c>
      <c r="V94" s="37">
        <f t="shared" si="24"/>
        <v>12.592499999999999</v>
      </c>
      <c r="W94" s="37">
        <f t="shared" si="24"/>
        <v>8.9124999999999996</v>
      </c>
      <c r="X94" s="37">
        <f t="shared" si="24"/>
        <v>9.4175000000000004</v>
      </c>
      <c r="Y94" s="37">
        <f t="shared" si="24"/>
        <v>12.262499999999999</v>
      </c>
      <c r="Z94" s="37">
        <f t="shared" si="24"/>
        <v>8.8574999999999999</v>
      </c>
      <c r="AA94" s="37">
        <f t="shared" si="24"/>
        <v>9.5050000000000008</v>
      </c>
      <c r="AB94" s="39">
        <f t="shared" si="24"/>
        <v>2.9325000000000001</v>
      </c>
    </row>
    <row r="95" spans="1:28" ht="15.75" x14ac:dyDescent="0.25">
      <c r="A95" s="23"/>
      <c r="B95" s="32">
        <v>46256</v>
      </c>
      <c r="C95" s="35">
        <f t="shared" si="2"/>
        <v>163.38999999999999</v>
      </c>
      <c r="D95" s="36">
        <f t="shared" si="3"/>
        <v>0</v>
      </c>
      <c r="E95" s="37">
        <f t="shared" ref="E95:AB95" si="25">E25+ABS(E60)</f>
        <v>8.6225000000000005</v>
      </c>
      <c r="F95" s="37">
        <f t="shared" si="25"/>
        <v>13.07</v>
      </c>
      <c r="G95" s="37">
        <f t="shared" si="25"/>
        <v>12.8325</v>
      </c>
      <c r="H95" s="37">
        <f t="shared" si="25"/>
        <v>2.4900000000000002</v>
      </c>
      <c r="I95" s="37">
        <f t="shared" si="25"/>
        <v>0.45</v>
      </c>
      <c r="J95" s="37">
        <f t="shared" si="25"/>
        <v>2.0449999999999999</v>
      </c>
      <c r="K95" s="37">
        <f t="shared" si="25"/>
        <v>7.4474999999999998</v>
      </c>
      <c r="L95" s="37">
        <f t="shared" si="25"/>
        <v>9.2524999999999995</v>
      </c>
      <c r="M95" s="37">
        <f t="shared" si="25"/>
        <v>7.3</v>
      </c>
      <c r="N95" s="37">
        <f t="shared" si="25"/>
        <v>10.275</v>
      </c>
      <c r="O95" s="37">
        <f t="shared" si="25"/>
        <v>8.6675000000000004</v>
      </c>
      <c r="P95" s="37">
        <f t="shared" si="25"/>
        <v>8.2624999999999993</v>
      </c>
      <c r="Q95" s="37">
        <f t="shared" si="25"/>
        <v>2.145</v>
      </c>
      <c r="R95" s="37">
        <f t="shared" si="25"/>
        <v>2.0024999999999999</v>
      </c>
      <c r="S95" s="37">
        <f t="shared" si="25"/>
        <v>3.1124999999999998</v>
      </c>
      <c r="T95" s="37">
        <f t="shared" si="25"/>
        <v>8.1624999999999996</v>
      </c>
      <c r="U95" s="37">
        <f t="shared" si="25"/>
        <v>12.635</v>
      </c>
      <c r="V95" s="37">
        <f t="shared" si="25"/>
        <v>12.692500000000001</v>
      </c>
      <c r="W95" s="37">
        <f t="shared" si="25"/>
        <v>1.2849999999999999</v>
      </c>
      <c r="X95" s="37">
        <f t="shared" si="25"/>
        <v>10.744999999999999</v>
      </c>
      <c r="Y95" s="37">
        <f t="shared" si="25"/>
        <v>6.1974999999999998</v>
      </c>
      <c r="Z95" s="37">
        <f t="shared" si="25"/>
        <v>2.4925000000000002</v>
      </c>
      <c r="AA95" s="37">
        <f t="shared" si="25"/>
        <v>6.7625000000000002</v>
      </c>
      <c r="AB95" s="39">
        <f t="shared" si="25"/>
        <v>4.4424999999999999</v>
      </c>
    </row>
    <row r="96" spans="1:28" ht="15.75" x14ac:dyDescent="0.25">
      <c r="A96" s="23"/>
      <c r="B96" s="32">
        <v>46257</v>
      </c>
      <c r="C96" s="35">
        <f t="shared" si="2"/>
        <v>195.52250000000004</v>
      </c>
      <c r="D96" s="36">
        <f t="shared" si="3"/>
        <v>0</v>
      </c>
      <c r="E96" s="37">
        <f t="shared" ref="E96:AB96" si="26">E26+ABS(E61)</f>
        <v>4.415</v>
      </c>
      <c r="F96" s="37">
        <f t="shared" si="26"/>
        <v>13.0175</v>
      </c>
      <c r="G96" s="37">
        <f t="shared" si="26"/>
        <v>12.83</v>
      </c>
      <c r="H96" s="37">
        <f t="shared" si="26"/>
        <v>13.06</v>
      </c>
      <c r="I96" s="37">
        <f t="shared" si="26"/>
        <v>12.97</v>
      </c>
      <c r="J96" s="37">
        <f t="shared" si="26"/>
        <v>7.3624999999999998</v>
      </c>
      <c r="K96" s="37">
        <f t="shared" si="26"/>
        <v>1.9424999999999999</v>
      </c>
      <c r="L96" s="37">
        <f t="shared" si="26"/>
        <v>1.8225</v>
      </c>
      <c r="M96" s="37">
        <f t="shared" si="26"/>
        <v>7.64</v>
      </c>
      <c r="N96" s="37">
        <f t="shared" si="26"/>
        <v>9.4224999999999994</v>
      </c>
      <c r="O96" s="37">
        <f t="shared" si="26"/>
        <v>9.7624999999999993</v>
      </c>
      <c r="P96" s="37">
        <f t="shared" si="26"/>
        <v>6.39</v>
      </c>
      <c r="Q96" s="37">
        <f t="shared" si="26"/>
        <v>6.2975000000000003</v>
      </c>
      <c r="R96" s="37">
        <f t="shared" si="26"/>
        <v>10.755000000000001</v>
      </c>
      <c r="S96" s="37">
        <f t="shared" si="26"/>
        <v>8.5574999999999992</v>
      </c>
      <c r="T96" s="37">
        <f t="shared" si="26"/>
        <v>5.1174999999999997</v>
      </c>
      <c r="U96" s="37">
        <f t="shared" si="26"/>
        <v>0.97499999999999998</v>
      </c>
      <c r="V96" s="37">
        <f t="shared" si="26"/>
        <v>10.71</v>
      </c>
      <c r="W96" s="37">
        <f t="shared" si="26"/>
        <v>10.352499999999999</v>
      </c>
      <c r="X96" s="37">
        <f t="shared" si="26"/>
        <v>4.5199999999999996</v>
      </c>
      <c r="Y96" s="37">
        <f t="shared" si="26"/>
        <v>0.68500000000000005</v>
      </c>
      <c r="Z96" s="37">
        <f t="shared" si="26"/>
        <v>11.11</v>
      </c>
      <c r="AA96" s="37">
        <f t="shared" si="26"/>
        <v>12.525</v>
      </c>
      <c r="AB96" s="39">
        <f t="shared" si="26"/>
        <v>13.282500000000001</v>
      </c>
    </row>
    <row r="97" spans="1:28" ht="15.75" x14ac:dyDescent="0.25">
      <c r="A97" s="23"/>
      <c r="B97" s="32">
        <v>46258</v>
      </c>
      <c r="C97" s="35">
        <f t="shared" si="2"/>
        <v>231.53</v>
      </c>
      <c r="D97" s="36">
        <f t="shared" si="3"/>
        <v>0</v>
      </c>
      <c r="E97" s="37">
        <f t="shared" ref="E97:AB97" si="27">E27+ABS(E62)</f>
        <v>13.2875</v>
      </c>
      <c r="F97" s="37">
        <f t="shared" si="27"/>
        <v>13.2925</v>
      </c>
      <c r="G97" s="37">
        <f t="shared" si="27"/>
        <v>13.3025</v>
      </c>
      <c r="H97" s="37">
        <f t="shared" si="27"/>
        <v>13.285</v>
      </c>
      <c r="I97" s="37">
        <f t="shared" si="27"/>
        <v>13.3</v>
      </c>
      <c r="J97" s="37">
        <f t="shared" si="27"/>
        <v>13.285</v>
      </c>
      <c r="K97" s="37">
        <f t="shared" si="27"/>
        <v>13.282500000000001</v>
      </c>
      <c r="L97" s="37">
        <f t="shared" si="27"/>
        <v>13.28</v>
      </c>
      <c r="M97" s="37">
        <f t="shared" si="27"/>
        <v>13.282500000000001</v>
      </c>
      <c r="N97" s="37">
        <f t="shared" si="27"/>
        <v>11.355</v>
      </c>
      <c r="O97" s="37">
        <f t="shared" si="27"/>
        <v>0</v>
      </c>
      <c r="P97" s="37">
        <f t="shared" si="27"/>
        <v>12.1175</v>
      </c>
      <c r="Q97" s="37">
        <f t="shared" si="27"/>
        <v>7.1349999999999998</v>
      </c>
      <c r="R97" s="37">
        <f t="shared" si="27"/>
        <v>3.86</v>
      </c>
      <c r="S97" s="37">
        <f t="shared" si="27"/>
        <v>5.8650000000000002</v>
      </c>
      <c r="T97" s="37">
        <f t="shared" si="27"/>
        <v>2.62</v>
      </c>
      <c r="U97" s="37">
        <f t="shared" si="27"/>
        <v>12.6075</v>
      </c>
      <c r="V97" s="37">
        <f t="shared" si="27"/>
        <v>8.9600000000000009</v>
      </c>
      <c r="W97" s="37">
        <f t="shared" si="27"/>
        <v>10.185</v>
      </c>
      <c r="X97" s="37">
        <f t="shared" si="27"/>
        <v>11.25</v>
      </c>
      <c r="Y97" s="37">
        <f t="shared" si="27"/>
        <v>8.9324999999999992</v>
      </c>
      <c r="Z97" s="37">
        <f t="shared" si="27"/>
        <v>11.0625</v>
      </c>
      <c r="AA97" s="37">
        <f t="shared" si="27"/>
        <v>0.79</v>
      </c>
      <c r="AB97" s="39">
        <f t="shared" si="27"/>
        <v>5.1924999999999999</v>
      </c>
    </row>
    <row r="98" spans="1:28" ht="15.75" x14ac:dyDescent="0.25">
      <c r="A98" s="23"/>
      <c r="B98" s="32">
        <v>46259</v>
      </c>
      <c r="C98" s="35">
        <f t="shared" si="2"/>
        <v>152.79500000000002</v>
      </c>
      <c r="D98" s="36">
        <f t="shared" si="3"/>
        <v>0</v>
      </c>
      <c r="E98" s="37">
        <f t="shared" ref="E98:AB98" si="28">E28+ABS(E63)</f>
        <v>9.5350000000000001</v>
      </c>
      <c r="F98" s="37">
        <f t="shared" si="28"/>
        <v>4.2925000000000004</v>
      </c>
      <c r="G98" s="37">
        <f t="shared" si="28"/>
        <v>7.4850000000000003</v>
      </c>
      <c r="H98" s="37">
        <f t="shared" si="28"/>
        <v>2.6524999999999999</v>
      </c>
      <c r="I98" s="37">
        <f t="shared" si="28"/>
        <v>7.8724999999999996</v>
      </c>
      <c r="J98" s="37">
        <f t="shared" si="28"/>
        <v>5.9950000000000001</v>
      </c>
      <c r="K98" s="37">
        <f t="shared" si="28"/>
        <v>9.58</v>
      </c>
      <c r="L98" s="37">
        <f t="shared" si="28"/>
        <v>2.1150000000000002</v>
      </c>
      <c r="M98" s="37">
        <f t="shared" si="28"/>
        <v>12.22</v>
      </c>
      <c r="N98" s="37">
        <f t="shared" si="28"/>
        <v>5.5674999999999999</v>
      </c>
      <c r="O98" s="37">
        <f t="shared" si="28"/>
        <v>3.9575</v>
      </c>
      <c r="P98" s="37">
        <f t="shared" si="28"/>
        <v>4.0525000000000002</v>
      </c>
      <c r="Q98" s="37">
        <f t="shared" si="28"/>
        <v>2.1375000000000002</v>
      </c>
      <c r="R98" s="37">
        <f t="shared" si="28"/>
        <v>5.36</v>
      </c>
      <c r="S98" s="37">
        <f t="shared" si="28"/>
        <v>9.8650000000000002</v>
      </c>
      <c r="T98" s="37">
        <f t="shared" si="28"/>
        <v>9.39</v>
      </c>
      <c r="U98" s="37">
        <f t="shared" si="28"/>
        <v>10.074999999999999</v>
      </c>
      <c r="V98" s="37">
        <f t="shared" si="28"/>
        <v>0.63749999999999996</v>
      </c>
      <c r="W98" s="37">
        <f t="shared" si="28"/>
        <v>8.9</v>
      </c>
      <c r="X98" s="37">
        <f t="shared" si="28"/>
        <v>0.38250000000000001</v>
      </c>
      <c r="Y98" s="37">
        <f t="shared" si="28"/>
        <v>9.6475000000000009</v>
      </c>
      <c r="Z98" s="37">
        <f t="shared" si="28"/>
        <v>9.6199999999999992</v>
      </c>
      <c r="AA98" s="37">
        <f t="shared" si="28"/>
        <v>7.9924999999999997</v>
      </c>
      <c r="AB98" s="39">
        <f t="shared" si="28"/>
        <v>3.4624999999999999</v>
      </c>
    </row>
    <row r="99" spans="1:28" ht="15.75" x14ac:dyDescent="0.25">
      <c r="A99" s="23"/>
      <c r="B99" s="32">
        <v>46260</v>
      </c>
      <c r="C99" s="35">
        <f t="shared" si="2"/>
        <v>211.37750000000003</v>
      </c>
      <c r="D99" s="36">
        <f t="shared" si="3"/>
        <v>0</v>
      </c>
      <c r="E99" s="37">
        <f t="shared" ref="E99:AB99" si="29">E29+ABS(E64)</f>
        <v>0.4425</v>
      </c>
      <c r="F99" s="37">
        <f t="shared" si="29"/>
        <v>2.7875000000000001</v>
      </c>
      <c r="G99" s="37">
        <f t="shared" si="29"/>
        <v>12.637499999999999</v>
      </c>
      <c r="H99" s="37">
        <f t="shared" si="29"/>
        <v>10.1975</v>
      </c>
      <c r="I99" s="37">
        <f t="shared" si="29"/>
        <v>10.6275</v>
      </c>
      <c r="J99" s="37">
        <f t="shared" si="29"/>
        <v>12.69</v>
      </c>
      <c r="K99" s="37">
        <f t="shared" si="29"/>
        <v>12.6775</v>
      </c>
      <c r="L99" s="37">
        <f t="shared" si="29"/>
        <v>11.2925</v>
      </c>
      <c r="M99" s="37">
        <f t="shared" si="29"/>
        <v>5.4325000000000001</v>
      </c>
      <c r="N99" s="37">
        <f t="shared" si="29"/>
        <v>6.54</v>
      </c>
      <c r="O99" s="37">
        <f t="shared" si="29"/>
        <v>12.1525</v>
      </c>
      <c r="P99" s="37">
        <f t="shared" si="29"/>
        <v>8.34</v>
      </c>
      <c r="Q99" s="37">
        <f t="shared" si="29"/>
        <v>2.3774999999999999</v>
      </c>
      <c r="R99" s="37">
        <f t="shared" si="29"/>
        <v>1.3725000000000001</v>
      </c>
      <c r="S99" s="37">
        <f t="shared" si="29"/>
        <v>13.1275</v>
      </c>
      <c r="T99" s="37">
        <f t="shared" si="29"/>
        <v>12.5175</v>
      </c>
      <c r="U99" s="37">
        <f t="shared" si="29"/>
        <v>12.535</v>
      </c>
      <c r="V99" s="37">
        <f t="shared" si="29"/>
        <v>12.737500000000001</v>
      </c>
      <c r="W99" s="37">
        <f t="shared" si="29"/>
        <v>1.1875</v>
      </c>
      <c r="X99" s="37">
        <f t="shared" si="29"/>
        <v>3.38</v>
      </c>
      <c r="Y99" s="37">
        <f t="shared" si="29"/>
        <v>12.6875</v>
      </c>
      <c r="Z99" s="37">
        <f t="shared" si="29"/>
        <v>8.9275000000000002</v>
      </c>
      <c r="AA99" s="37">
        <f t="shared" si="29"/>
        <v>12.032500000000001</v>
      </c>
      <c r="AB99" s="39">
        <f t="shared" si="29"/>
        <v>12.6775</v>
      </c>
    </row>
    <row r="100" spans="1:28" ht="15.75" x14ac:dyDescent="0.25">
      <c r="A100" s="23"/>
      <c r="B100" s="32">
        <v>46261</v>
      </c>
      <c r="C100" s="35">
        <f t="shared" si="2"/>
        <v>168.29750000000004</v>
      </c>
      <c r="D100" s="36">
        <f t="shared" si="3"/>
        <v>0</v>
      </c>
      <c r="E100" s="37">
        <f t="shared" ref="E100:AB100" si="30">E30+ABS(E65)</f>
        <v>6.2575000000000003</v>
      </c>
      <c r="F100" s="37">
        <f t="shared" si="30"/>
        <v>6.48</v>
      </c>
      <c r="G100" s="37">
        <f t="shared" si="30"/>
        <v>2.23</v>
      </c>
      <c r="H100" s="37">
        <f t="shared" si="30"/>
        <v>12.69</v>
      </c>
      <c r="I100" s="37">
        <f t="shared" si="30"/>
        <v>13.3125</v>
      </c>
      <c r="J100" s="37">
        <f t="shared" si="30"/>
        <v>1.9724999999999999</v>
      </c>
      <c r="K100" s="37">
        <f t="shared" si="30"/>
        <v>3.27</v>
      </c>
      <c r="L100" s="37">
        <f t="shared" si="30"/>
        <v>12.3475</v>
      </c>
      <c r="M100" s="37">
        <f t="shared" si="30"/>
        <v>12.9825</v>
      </c>
      <c r="N100" s="37">
        <f t="shared" si="30"/>
        <v>12.994999999999999</v>
      </c>
      <c r="O100" s="37">
        <f t="shared" si="30"/>
        <v>10.65</v>
      </c>
      <c r="P100" s="37">
        <f t="shared" si="30"/>
        <v>2.3725000000000001</v>
      </c>
      <c r="Q100" s="37">
        <f t="shared" si="30"/>
        <v>3.7725</v>
      </c>
      <c r="R100" s="37">
        <f t="shared" si="30"/>
        <v>5.7275</v>
      </c>
      <c r="S100" s="37">
        <f t="shared" si="30"/>
        <v>11.3375</v>
      </c>
      <c r="T100" s="37">
        <f t="shared" si="30"/>
        <v>2.5874999999999999</v>
      </c>
      <c r="U100" s="37">
        <f t="shared" si="30"/>
        <v>0.52749999999999997</v>
      </c>
      <c r="V100" s="37">
        <f t="shared" si="30"/>
        <v>1.83</v>
      </c>
      <c r="W100" s="37">
        <f t="shared" si="30"/>
        <v>9.8375000000000004</v>
      </c>
      <c r="X100" s="37">
        <f t="shared" si="30"/>
        <v>12.79</v>
      </c>
      <c r="Y100" s="37">
        <f t="shared" si="30"/>
        <v>2.5175000000000001</v>
      </c>
      <c r="Z100" s="37">
        <f t="shared" si="30"/>
        <v>9.625</v>
      </c>
      <c r="AA100" s="37">
        <f t="shared" si="30"/>
        <v>9.59</v>
      </c>
      <c r="AB100" s="39">
        <f t="shared" si="30"/>
        <v>0.59499999999999997</v>
      </c>
    </row>
    <row r="101" spans="1:28" ht="15.75" x14ac:dyDescent="0.25">
      <c r="A101" s="23"/>
      <c r="B101" s="32">
        <v>46262</v>
      </c>
      <c r="C101" s="35">
        <f t="shared" si="2"/>
        <v>156.345</v>
      </c>
      <c r="D101" s="36">
        <f t="shared" si="3"/>
        <v>0</v>
      </c>
      <c r="E101" s="37">
        <f t="shared" ref="E101:AB101" si="31">E31+ABS(E66)</f>
        <v>6.8975</v>
      </c>
      <c r="F101" s="37">
        <f t="shared" si="31"/>
        <v>2.87</v>
      </c>
      <c r="G101" s="37">
        <f t="shared" si="31"/>
        <v>4.1624999999999996</v>
      </c>
      <c r="H101" s="37">
        <f t="shared" si="31"/>
        <v>6.21</v>
      </c>
      <c r="I101" s="37">
        <f t="shared" si="31"/>
        <v>6.6349999999999998</v>
      </c>
      <c r="J101" s="37">
        <f t="shared" si="31"/>
        <v>7.2525000000000004</v>
      </c>
      <c r="K101" s="37">
        <f t="shared" si="31"/>
        <v>5.4725000000000001</v>
      </c>
      <c r="L101" s="37">
        <f t="shared" si="31"/>
        <v>12.185</v>
      </c>
      <c r="M101" s="37">
        <f t="shared" si="31"/>
        <v>6.7525000000000004</v>
      </c>
      <c r="N101" s="37">
        <f t="shared" si="31"/>
        <v>0.70499999999999996</v>
      </c>
      <c r="O101" s="37">
        <f t="shared" si="31"/>
        <v>7.4974999999999996</v>
      </c>
      <c r="P101" s="37">
        <f t="shared" si="31"/>
        <v>8.9075000000000006</v>
      </c>
      <c r="Q101" s="37">
        <f t="shared" si="31"/>
        <v>1.7775000000000001</v>
      </c>
      <c r="R101" s="37">
        <f t="shared" si="31"/>
        <v>8.4149999999999991</v>
      </c>
      <c r="S101" s="37">
        <f t="shared" si="31"/>
        <v>2.6425000000000001</v>
      </c>
      <c r="T101" s="37">
        <f t="shared" si="31"/>
        <v>7.4524999999999997</v>
      </c>
      <c r="U101" s="37">
        <f t="shared" si="31"/>
        <v>11.512499999999999</v>
      </c>
      <c r="V101" s="37">
        <f t="shared" si="31"/>
        <v>6.1749999999999998</v>
      </c>
      <c r="W101" s="37">
        <f t="shared" si="31"/>
        <v>8.9649999999999999</v>
      </c>
      <c r="X101" s="37">
        <f t="shared" si="31"/>
        <v>5.53</v>
      </c>
      <c r="Y101" s="37">
        <f t="shared" si="31"/>
        <v>9.42</v>
      </c>
      <c r="Z101" s="37">
        <f t="shared" si="31"/>
        <v>9.4949999999999992</v>
      </c>
      <c r="AA101" s="37">
        <f t="shared" si="31"/>
        <v>2.2524999999999999</v>
      </c>
      <c r="AB101" s="39">
        <f t="shared" si="31"/>
        <v>7.16</v>
      </c>
    </row>
    <row r="102" spans="1:28" ht="15.75" x14ac:dyDescent="0.25">
      <c r="A102" s="23"/>
      <c r="B102" s="32">
        <v>46263</v>
      </c>
      <c r="C102" s="35">
        <f t="shared" si="2"/>
        <v>155.6225</v>
      </c>
      <c r="D102" s="36">
        <f t="shared" si="3"/>
        <v>0</v>
      </c>
      <c r="E102" s="37">
        <f t="shared" ref="E102:AB102" si="32">E32+ABS(E67)</f>
        <v>9.7750000000000004</v>
      </c>
      <c r="F102" s="37">
        <f t="shared" si="32"/>
        <v>8.0299999999999994</v>
      </c>
      <c r="G102" s="37">
        <f t="shared" si="32"/>
        <v>5.88</v>
      </c>
      <c r="H102" s="37">
        <f t="shared" si="32"/>
        <v>6.1924999999999999</v>
      </c>
      <c r="I102" s="37">
        <f t="shared" si="32"/>
        <v>9.3925000000000001</v>
      </c>
      <c r="J102" s="37">
        <f t="shared" si="32"/>
        <v>9.2774999999999999</v>
      </c>
      <c r="K102" s="37">
        <f t="shared" si="32"/>
        <v>4.5875000000000004</v>
      </c>
      <c r="L102" s="37">
        <f t="shared" si="32"/>
        <v>11.8675</v>
      </c>
      <c r="M102" s="37">
        <f t="shared" si="32"/>
        <v>10.8925</v>
      </c>
      <c r="N102" s="37">
        <f t="shared" si="32"/>
        <v>4.4175000000000004</v>
      </c>
      <c r="O102" s="37">
        <f t="shared" si="32"/>
        <v>7.8949999999999996</v>
      </c>
      <c r="P102" s="37">
        <f t="shared" si="32"/>
        <v>8.6575000000000006</v>
      </c>
      <c r="Q102" s="37">
        <f t="shared" si="32"/>
        <v>9.49</v>
      </c>
      <c r="R102" s="37">
        <f t="shared" si="32"/>
        <v>7.4725000000000001</v>
      </c>
      <c r="S102" s="37">
        <f t="shared" si="32"/>
        <v>0.64</v>
      </c>
      <c r="T102" s="37">
        <f t="shared" si="32"/>
        <v>5.4225000000000003</v>
      </c>
      <c r="U102" s="37">
        <f t="shared" si="32"/>
        <v>7.3125</v>
      </c>
      <c r="V102" s="37">
        <f t="shared" si="32"/>
        <v>0</v>
      </c>
      <c r="W102" s="37">
        <f t="shared" si="32"/>
        <v>0</v>
      </c>
      <c r="X102" s="37">
        <f t="shared" si="32"/>
        <v>0</v>
      </c>
      <c r="Y102" s="37">
        <f t="shared" si="32"/>
        <v>0</v>
      </c>
      <c r="Z102" s="37">
        <f t="shared" si="32"/>
        <v>7.7450000000000001</v>
      </c>
      <c r="AA102" s="37">
        <f t="shared" si="32"/>
        <v>9.4875000000000007</v>
      </c>
      <c r="AB102" s="39">
        <f t="shared" si="32"/>
        <v>11.1875</v>
      </c>
    </row>
    <row r="103" spans="1:28" ht="15.75" x14ac:dyDescent="0.25">
      <c r="A103" s="23"/>
      <c r="B103" s="32">
        <v>46264</v>
      </c>
      <c r="C103" s="35">
        <f t="shared" si="2"/>
        <v>157.95749999999998</v>
      </c>
      <c r="D103" s="36">
        <f t="shared" si="3"/>
        <v>0</v>
      </c>
      <c r="E103" s="37">
        <f t="shared" ref="E103:AB103" si="33">E33+ABS(E68)</f>
        <v>1.51</v>
      </c>
      <c r="F103" s="37">
        <f t="shared" si="33"/>
        <v>6.7249999999999996</v>
      </c>
      <c r="G103" s="37">
        <f t="shared" si="33"/>
        <v>8.1274999999999995</v>
      </c>
      <c r="H103" s="37">
        <f t="shared" si="33"/>
        <v>7.2424999999999997</v>
      </c>
      <c r="I103" s="37">
        <f t="shared" si="33"/>
        <v>3.5024999999999999</v>
      </c>
      <c r="J103" s="37">
        <f t="shared" si="33"/>
        <v>8.2050000000000001</v>
      </c>
      <c r="K103" s="37">
        <f t="shared" si="33"/>
        <v>7.4550000000000001</v>
      </c>
      <c r="L103" s="37">
        <f t="shared" si="33"/>
        <v>3.4175</v>
      </c>
      <c r="M103" s="37">
        <f t="shared" si="33"/>
        <v>6.54</v>
      </c>
      <c r="N103" s="37">
        <f t="shared" si="33"/>
        <v>9.0374999999999996</v>
      </c>
      <c r="O103" s="37">
        <f t="shared" si="33"/>
        <v>9.0325000000000006</v>
      </c>
      <c r="P103" s="37">
        <f t="shared" si="33"/>
        <v>9.0274999999999999</v>
      </c>
      <c r="Q103" s="37">
        <f t="shared" si="33"/>
        <v>8.5649999999999995</v>
      </c>
      <c r="R103" s="37">
        <f t="shared" si="33"/>
        <v>1.58</v>
      </c>
      <c r="S103" s="37">
        <f t="shared" si="33"/>
        <v>0.23499999999999999</v>
      </c>
      <c r="T103" s="37">
        <f t="shared" si="33"/>
        <v>2.78</v>
      </c>
      <c r="U103" s="37">
        <f t="shared" si="33"/>
        <v>11.96</v>
      </c>
      <c r="V103" s="37">
        <f t="shared" si="33"/>
        <v>5.6224999999999996</v>
      </c>
      <c r="W103" s="37">
        <f t="shared" si="33"/>
        <v>3.9175</v>
      </c>
      <c r="X103" s="37">
        <f t="shared" si="33"/>
        <v>9.3450000000000006</v>
      </c>
      <c r="Y103" s="37">
        <f t="shared" si="33"/>
        <v>9.5175000000000001</v>
      </c>
      <c r="Z103" s="37">
        <f t="shared" si="33"/>
        <v>9.4849999999999994</v>
      </c>
      <c r="AA103" s="37">
        <f t="shared" si="33"/>
        <v>7.8775000000000004</v>
      </c>
      <c r="AB103" s="39">
        <f t="shared" si="33"/>
        <v>7.25</v>
      </c>
    </row>
    <row r="104" spans="1:28" ht="15.75" x14ac:dyDescent="0.25">
      <c r="A104" s="23"/>
      <c r="B104" s="33">
        <v>46265</v>
      </c>
      <c r="C104" s="40">
        <f t="shared" si="2"/>
        <v>107.07499999999999</v>
      </c>
      <c r="D104" s="41">
        <f t="shared" si="3"/>
        <v>-50.050000000000004</v>
      </c>
      <c r="E104" s="42">
        <f>E34+E69</f>
        <v>12.3725</v>
      </c>
      <c r="F104" s="42">
        <f t="shared" ref="F104:AB104" si="34">F34+F69</f>
        <v>3.355</v>
      </c>
      <c r="G104" s="42">
        <f t="shared" si="34"/>
        <v>-2.915</v>
      </c>
      <c r="H104" s="42">
        <f t="shared" si="34"/>
        <v>-0.55500000000000005</v>
      </c>
      <c r="I104" s="42">
        <f t="shared" si="34"/>
        <v>-8.1925000000000008</v>
      </c>
      <c r="J104" s="42">
        <f t="shared" si="34"/>
        <v>-9.3825000000000003</v>
      </c>
      <c r="K104" s="42">
        <f t="shared" si="34"/>
        <v>1.4424999999999999</v>
      </c>
      <c r="L104" s="42">
        <f t="shared" si="34"/>
        <v>0.86</v>
      </c>
      <c r="M104" s="42">
        <f t="shared" si="34"/>
        <v>11.43</v>
      </c>
      <c r="N104" s="42">
        <f t="shared" si="34"/>
        <v>1.855</v>
      </c>
      <c r="O104" s="42">
        <f t="shared" si="34"/>
        <v>12.262499999999999</v>
      </c>
      <c r="P104" s="42">
        <f t="shared" si="34"/>
        <v>9.3874999999999993</v>
      </c>
      <c r="Q104" s="42">
        <f t="shared" si="34"/>
        <v>-8.0649999999999995</v>
      </c>
      <c r="R104" s="42">
        <f t="shared" si="34"/>
        <v>2.875</v>
      </c>
      <c r="S104" s="42">
        <f t="shared" si="34"/>
        <v>-4.8550000000000004</v>
      </c>
      <c r="T104" s="42">
        <f t="shared" si="34"/>
        <v>4.1349999999999998</v>
      </c>
      <c r="U104" s="42">
        <f t="shared" si="34"/>
        <v>-1.33</v>
      </c>
      <c r="V104" s="42">
        <f t="shared" si="34"/>
        <v>10.6675</v>
      </c>
      <c r="W104" s="42">
        <f t="shared" si="34"/>
        <v>-1.7324999999999999</v>
      </c>
      <c r="X104" s="42">
        <f t="shared" si="34"/>
        <v>-6.3674999999999997</v>
      </c>
      <c r="Y104" s="42">
        <f t="shared" si="34"/>
        <v>-6.6550000000000002</v>
      </c>
      <c r="Z104" s="42">
        <f t="shared" si="34"/>
        <v>11.52</v>
      </c>
      <c r="AA104" s="42">
        <f t="shared" si="34"/>
        <v>12.19</v>
      </c>
      <c r="AB104" s="43">
        <f t="shared" si="34"/>
        <v>12.7225</v>
      </c>
    </row>
  </sheetData>
  <mergeCells count="72">
    <mergeCell ref="C69:D69"/>
    <mergeCell ref="B72:B73"/>
    <mergeCell ref="C72:D73"/>
    <mergeCell ref="E72:AB72"/>
    <mergeCell ref="C35:D35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18:D18"/>
    <mergeCell ref="C19:D19"/>
    <mergeCell ref="C20:D20"/>
    <mergeCell ref="C42:D42"/>
    <mergeCell ref="C43:D43"/>
    <mergeCell ref="E2:AB2"/>
    <mergeCell ref="C4:D4"/>
    <mergeCell ref="C5:D5"/>
    <mergeCell ref="C6:D6"/>
    <mergeCell ref="C7:D7"/>
    <mergeCell ref="B37:B38"/>
    <mergeCell ref="C39:D39"/>
    <mergeCell ref="C40:D40"/>
    <mergeCell ref="C41:D41"/>
    <mergeCell ref="B2:B3"/>
    <mergeCell ref="C2:D3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31:D31"/>
    <mergeCell ref="C32:D32"/>
    <mergeCell ref="C33:D33"/>
    <mergeCell ref="C34:D34"/>
    <mergeCell ref="E37:AB37"/>
    <mergeCell ref="C37:D38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04"/>
  <sheetViews>
    <sheetView tabSelected="1" topLeftCell="A13" workbookViewId="0">
      <selection activeCell="C70" sqref="C70:D70"/>
    </sheetView>
  </sheetViews>
  <sheetFormatPr defaultRowHeight="15" x14ac:dyDescent="0.25"/>
  <cols>
    <col min="1" max="1" width="5.7109375" customWidth="1"/>
    <col min="2" max="2" width="10.7109375" customWidth="1"/>
  </cols>
  <sheetData>
    <row r="1" spans="1:28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18.75" x14ac:dyDescent="0.25">
      <c r="A2" s="23"/>
      <c r="B2" s="77" t="s">
        <v>37</v>
      </c>
      <c r="C2" s="73" t="s">
        <v>38</v>
      </c>
      <c r="D2" s="74"/>
      <c r="E2" s="71" t="s">
        <v>42</v>
      </c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2"/>
    </row>
    <row r="3" spans="1:28" ht="16.5" thickTop="1" thickBot="1" x14ac:dyDescent="0.3">
      <c r="A3" s="23"/>
      <c r="B3" s="78"/>
      <c r="C3" s="75"/>
      <c r="D3" s="76"/>
      <c r="E3" s="24" t="s">
        <v>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5" t="s">
        <v>11</v>
      </c>
      <c r="N3" s="25" t="s">
        <v>12</v>
      </c>
      <c r="O3" s="25" t="s">
        <v>13</v>
      </c>
      <c r="P3" s="25" t="s">
        <v>14</v>
      </c>
      <c r="Q3" s="25" t="s">
        <v>15</v>
      </c>
      <c r="R3" s="25" t="s">
        <v>16</v>
      </c>
      <c r="S3" s="26" t="s">
        <v>17</v>
      </c>
      <c r="T3" s="25" t="s">
        <v>18</v>
      </c>
      <c r="U3" s="25" t="s">
        <v>19</v>
      </c>
      <c r="V3" s="25" t="s">
        <v>20</v>
      </c>
      <c r="W3" s="25" t="s">
        <v>21</v>
      </c>
      <c r="X3" s="25" t="s">
        <v>22</v>
      </c>
      <c r="Y3" s="25" t="s">
        <v>23</v>
      </c>
      <c r="Z3" s="25" t="s">
        <v>24</v>
      </c>
      <c r="AA3" s="25" t="s">
        <v>25</v>
      </c>
      <c r="AB3" s="27" t="s">
        <v>26</v>
      </c>
    </row>
    <row r="4" spans="1:28" ht="15.75" x14ac:dyDescent="0.25">
      <c r="A4" s="23"/>
      <c r="B4" s="28">
        <v>46235</v>
      </c>
      <c r="C4" s="67">
        <f t="shared" ref="C4:C34" si="0">SUM(E4:AB4)</f>
        <v>49.600000000000009</v>
      </c>
      <c r="D4" s="68"/>
      <c r="E4" s="29">
        <v>0</v>
      </c>
      <c r="F4" s="30">
        <v>0</v>
      </c>
      <c r="G4" s="30">
        <v>0</v>
      </c>
      <c r="H4" s="30">
        <v>0</v>
      </c>
      <c r="I4" s="30">
        <v>0</v>
      </c>
      <c r="J4" s="30">
        <v>0</v>
      </c>
      <c r="K4" s="30">
        <v>0</v>
      </c>
      <c r="L4" s="30">
        <v>29.6</v>
      </c>
      <c r="M4" s="30">
        <v>8.8000000000000007</v>
      </c>
      <c r="N4" s="30">
        <v>0</v>
      </c>
      <c r="O4" s="30">
        <v>0</v>
      </c>
      <c r="P4" s="30">
        <v>0</v>
      </c>
      <c r="Q4" s="30">
        <v>0</v>
      </c>
      <c r="R4" s="30">
        <v>0</v>
      </c>
      <c r="S4" s="30">
        <v>0</v>
      </c>
      <c r="T4" s="30">
        <v>0</v>
      </c>
      <c r="U4" s="30">
        <v>7.2</v>
      </c>
      <c r="V4" s="30">
        <v>4</v>
      </c>
      <c r="W4" s="30">
        <v>0</v>
      </c>
      <c r="X4" s="30">
        <v>0</v>
      </c>
      <c r="Y4" s="30">
        <v>0</v>
      </c>
      <c r="Z4" s="30">
        <v>0</v>
      </c>
      <c r="AA4" s="30">
        <v>0</v>
      </c>
      <c r="AB4" s="31">
        <v>0</v>
      </c>
    </row>
    <row r="5" spans="1:28" ht="15.75" x14ac:dyDescent="0.25">
      <c r="A5" s="23"/>
      <c r="B5" s="32">
        <v>46236</v>
      </c>
      <c r="C5" s="67">
        <f t="shared" si="0"/>
        <v>53.333333330000002</v>
      </c>
      <c r="D5" s="68"/>
      <c r="E5" s="29">
        <v>0</v>
      </c>
      <c r="F5" s="30">
        <v>0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0">
        <v>0</v>
      </c>
      <c r="Q5" s="30">
        <v>0</v>
      </c>
      <c r="R5" s="30">
        <v>0</v>
      </c>
      <c r="S5" s="30">
        <v>0</v>
      </c>
      <c r="T5" s="30">
        <v>0</v>
      </c>
      <c r="U5" s="30">
        <v>0</v>
      </c>
      <c r="V5" s="30">
        <v>0</v>
      </c>
      <c r="W5" s="30">
        <v>0</v>
      </c>
      <c r="X5" s="30">
        <v>18</v>
      </c>
      <c r="Y5" s="30">
        <v>35.333333330000002</v>
      </c>
      <c r="Z5" s="30">
        <v>0</v>
      </c>
      <c r="AA5" s="30">
        <v>0</v>
      </c>
      <c r="AB5" s="31">
        <v>0</v>
      </c>
    </row>
    <row r="6" spans="1:28" ht="15.75" x14ac:dyDescent="0.25">
      <c r="A6" s="23"/>
      <c r="B6" s="32">
        <v>46237</v>
      </c>
      <c r="C6" s="67">
        <f t="shared" si="0"/>
        <v>74.400000000000006</v>
      </c>
      <c r="D6" s="68"/>
      <c r="E6" s="29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7.4666666700000004</v>
      </c>
      <c r="W6" s="30">
        <v>0</v>
      </c>
      <c r="X6" s="30">
        <v>0</v>
      </c>
      <c r="Y6" s="30">
        <v>0</v>
      </c>
      <c r="Z6" s="30">
        <v>28</v>
      </c>
      <c r="AA6" s="30">
        <v>14.93333333</v>
      </c>
      <c r="AB6" s="31">
        <v>24</v>
      </c>
    </row>
    <row r="7" spans="1:28" ht="15.75" x14ac:dyDescent="0.25">
      <c r="A7" s="23"/>
      <c r="B7" s="32">
        <v>46238</v>
      </c>
      <c r="C7" s="67">
        <f t="shared" si="0"/>
        <v>252.16666666</v>
      </c>
      <c r="D7" s="68"/>
      <c r="E7" s="29">
        <v>62.333333330000002</v>
      </c>
      <c r="F7" s="30">
        <v>25</v>
      </c>
      <c r="G7" s="30">
        <v>27.333333329999999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45.883333329999999</v>
      </c>
      <c r="U7" s="30">
        <v>56.083333330000002</v>
      </c>
      <c r="V7" s="30">
        <v>0</v>
      </c>
      <c r="W7" s="30">
        <v>15.71666667</v>
      </c>
      <c r="X7" s="30">
        <v>19.81666667</v>
      </c>
      <c r="Y7" s="30">
        <v>0</v>
      </c>
      <c r="Z7" s="30">
        <v>0</v>
      </c>
      <c r="AA7" s="30">
        <v>0</v>
      </c>
      <c r="AB7" s="31">
        <v>0</v>
      </c>
    </row>
    <row r="8" spans="1:28" ht="15.75" x14ac:dyDescent="0.25">
      <c r="A8" s="23"/>
      <c r="B8" s="32">
        <v>46239</v>
      </c>
      <c r="C8" s="67">
        <f t="shared" si="0"/>
        <v>154.36666666000002</v>
      </c>
      <c r="D8" s="68"/>
      <c r="E8" s="29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6.3333333300000003</v>
      </c>
      <c r="T8" s="30">
        <v>51.166666669999998</v>
      </c>
      <c r="U8" s="30">
        <v>47.666666669999998</v>
      </c>
      <c r="V8" s="30">
        <v>4.7833333299999996</v>
      </c>
      <c r="W8" s="30">
        <v>15.03333333</v>
      </c>
      <c r="X8" s="30">
        <v>29.383333329999999</v>
      </c>
      <c r="Y8" s="30">
        <v>0</v>
      </c>
      <c r="Z8" s="30">
        <v>0</v>
      </c>
      <c r="AA8" s="30">
        <v>0</v>
      </c>
      <c r="AB8" s="31">
        <v>0</v>
      </c>
    </row>
    <row r="9" spans="1:28" ht="15.75" x14ac:dyDescent="0.25">
      <c r="A9" s="23"/>
      <c r="B9" s="32">
        <v>46240</v>
      </c>
      <c r="C9" s="67">
        <f t="shared" si="0"/>
        <v>520.90000000999999</v>
      </c>
      <c r="D9" s="68"/>
      <c r="E9" s="29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24</v>
      </c>
      <c r="N9" s="30">
        <v>16</v>
      </c>
      <c r="O9" s="30">
        <v>0</v>
      </c>
      <c r="P9" s="30">
        <v>0</v>
      </c>
      <c r="Q9" s="30">
        <v>25.6</v>
      </c>
      <c r="R9" s="30">
        <v>48</v>
      </c>
      <c r="S9" s="30">
        <v>101.86666667</v>
      </c>
      <c r="T9" s="30">
        <v>117.06666667</v>
      </c>
      <c r="U9" s="30">
        <v>120</v>
      </c>
      <c r="V9" s="30">
        <v>58.8</v>
      </c>
      <c r="W9" s="30">
        <v>9.56666667</v>
      </c>
      <c r="X9" s="30">
        <v>0</v>
      </c>
      <c r="Y9" s="30">
        <v>0</v>
      </c>
      <c r="Z9" s="30">
        <v>0</v>
      </c>
      <c r="AA9" s="30">
        <v>0</v>
      </c>
      <c r="AB9" s="31">
        <v>0</v>
      </c>
    </row>
    <row r="10" spans="1:28" ht="15.75" x14ac:dyDescent="0.25">
      <c r="A10" s="23"/>
      <c r="B10" s="32">
        <v>46241</v>
      </c>
      <c r="C10" s="67">
        <f t="shared" si="0"/>
        <v>390.48333334</v>
      </c>
      <c r="D10" s="68"/>
      <c r="E10" s="29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56.533333329999998</v>
      </c>
      <c r="R10" s="30">
        <v>138.06666666999999</v>
      </c>
      <c r="S10" s="30">
        <v>110.06666667</v>
      </c>
      <c r="T10" s="30">
        <v>85.816666670000004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1">
        <v>0</v>
      </c>
    </row>
    <row r="11" spans="1:28" ht="15.75" x14ac:dyDescent="0.25">
      <c r="A11" s="23"/>
      <c r="B11" s="32">
        <v>46242</v>
      </c>
      <c r="C11" s="67">
        <f t="shared" si="0"/>
        <v>0</v>
      </c>
      <c r="D11" s="68"/>
      <c r="E11" s="29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1">
        <v>0</v>
      </c>
    </row>
    <row r="12" spans="1:28" ht="15.75" x14ac:dyDescent="0.25">
      <c r="A12" s="23"/>
      <c r="B12" s="32">
        <v>46243</v>
      </c>
      <c r="C12" s="67">
        <f t="shared" si="0"/>
        <v>63.6</v>
      </c>
      <c r="D12" s="68"/>
      <c r="E12" s="29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31.733333330000001</v>
      </c>
      <c r="N12" s="30">
        <v>31.866666670000001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1">
        <v>0</v>
      </c>
    </row>
    <row r="13" spans="1:28" ht="15.75" x14ac:dyDescent="0.25">
      <c r="A13" s="23"/>
      <c r="B13" s="32">
        <v>46244</v>
      </c>
      <c r="C13" s="67">
        <f t="shared" si="0"/>
        <v>162.33333334</v>
      </c>
      <c r="D13" s="68"/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12</v>
      </c>
      <c r="N13" s="30">
        <v>0</v>
      </c>
      <c r="O13" s="30">
        <v>0</v>
      </c>
      <c r="P13" s="30">
        <v>0</v>
      </c>
      <c r="Q13" s="30">
        <v>0</v>
      </c>
      <c r="R13" s="30">
        <v>7.6</v>
      </c>
      <c r="S13" s="30">
        <v>0</v>
      </c>
      <c r="T13" s="30">
        <v>8.1</v>
      </c>
      <c r="U13" s="30">
        <v>14.366666670000001</v>
      </c>
      <c r="V13" s="30">
        <v>0</v>
      </c>
      <c r="W13" s="30">
        <v>3.4166666700000001</v>
      </c>
      <c r="X13" s="30">
        <v>41</v>
      </c>
      <c r="Y13" s="30">
        <v>41</v>
      </c>
      <c r="Z13" s="30">
        <v>34.85</v>
      </c>
      <c r="AA13" s="30">
        <v>0</v>
      </c>
      <c r="AB13" s="31">
        <v>0</v>
      </c>
    </row>
    <row r="14" spans="1:28" ht="15.75" x14ac:dyDescent="0.25">
      <c r="A14" s="23"/>
      <c r="B14" s="32">
        <v>46245</v>
      </c>
      <c r="C14" s="67">
        <f t="shared" si="0"/>
        <v>11.616666670000001</v>
      </c>
      <c r="D14" s="68"/>
      <c r="E14" s="29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1">
        <v>11.616666670000001</v>
      </c>
    </row>
    <row r="15" spans="1:28" ht="15.75" x14ac:dyDescent="0.25">
      <c r="A15" s="23"/>
      <c r="B15" s="32">
        <v>46246</v>
      </c>
      <c r="C15" s="67">
        <f t="shared" si="0"/>
        <v>22.05</v>
      </c>
      <c r="D15" s="68"/>
      <c r="E15" s="29">
        <v>0</v>
      </c>
      <c r="F15" s="30">
        <v>11.25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0.8</v>
      </c>
      <c r="Y15" s="30">
        <v>0</v>
      </c>
      <c r="Z15" s="30">
        <v>10</v>
      </c>
      <c r="AA15" s="30">
        <v>0</v>
      </c>
      <c r="AB15" s="31">
        <v>0</v>
      </c>
    </row>
    <row r="16" spans="1:28" ht="15.75" x14ac:dyDescent="0.25">
      <c r="A16" s="23"/>
      <c r="B16" s="32">
        <v>46247</v>
      </c>
      <c r="C16" s="67">
        <f t="shared" si="0"/>
        <v>189.76666667000001</v>
      </c>
      <c r="D16" s="68"/>
      <c r="E16" s="29">
        <v>0</v>
      </c>
      <c r="F16" s="30">
        <v>11.733333330000001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10.766666669999999</v>
      </c>
      <c r="N16" s="30">
        <v>24.666666670000001</v>
      </c>
      <c r="O16" s="30">
        <v>0</v>
      </c>
      <c r="P16" s="30">
        <v>0</v>
      </c>
      <c r="Q16" s="30">
        <v>0</v>
      </c>
      <c r="R16" s="30">
        <v>0</v>
      </c>
      <c r="S16" s="30">
        <v>29.333333329999999</v>
      </c>
      <c r="T16" s="30">
        <v>40.666666669999998</v>
      </c>
      <c r="U16" s="30">
        <v>31.2</v>
      </c>
      <c r="V16" s="30">
        <v>41.4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1">
        <v>0</v>
      </c>
    </row>
    <row r="17" spans="1:28" ht="15.75" x14ac:dyDescent="0.25">
      <c r="A17" s="23"/>
      <c r="B17" s="32">
        <v>46248</v>
      </c>
      <c r="C17" s="67">
        <f t="shared" si="0"/>
        <v>25.116666670000001</v>
      </c>
      <c r="D17" s="68"/>
      <c r="E17" s="29">
        <v>0</v>
      </c>
      <c r="F17" s="30">
        <v>0</v>
      </c>
      <c r="G17" s="30">
        <v>0</v>
      </c>
      <c r="H17" s="30">
        <v>0</v>
      </c>
      <c r="I17" s="30">
        <v>0</v>
      </c>
      <c r="J17" s="30">
        <v>8.7166666700000004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4.8</v>
      </c>
      <c r="U17" s="30">
        <v>0</v>
      </c>
      <c r="V17" s="30">
        <v>11.6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1">
        <v>0</v>
      </c>
    </row>
    <row r="18" spans="1:28" ht="15.75" x14ac:dyDescent="0.25">
      <c r="A18" s="23"/>
      <c r="B18" s="32">
        <v>46249</v>
      </c>
      <c r="C18" s="67">
        <f t="shared" si="0"/>
        <v>0</v>
      </c>
      <c r="D18" s="68"/>
      <c r="E18" s="29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1">
        <v>0</v>
      </c>
    </row>
    <row r="19" spans="1:28" ht="15.75" x14ac:dyDescent="0.25">
      <c r="A19" s="23"/>
      <c r="B19" s="32">
        <v>46250</v>
      </c>
      <c r="C19" s="67">
        <f t="shared" si="0"/>
        <v>0</v>
      </c>
      <c r="D19" s="68"/>
      <c r="E19" s="29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1">
        <v>0</v>
      </c>
    </row>
    <row r="20" spans="1:28" ht="15.75" x14ac:dyDescent="0.25">
      <c r="A20" s="23"/>
      <c r="B20" s="32">
        <v>46251</v>
      </c>
      <c r="C20" s="67">
        <f t="shared" si="0"/>
        <v>0</v>
      </c>
      <c r="D20" s="68"/>
      <c r="E20" s="29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1">
        <v>0</v>
      </c>
    </row>
    <row r="21" spans="1:28" ht="15.75" x14ac:dyDescent="0.25">
      <c r="A21" s="23"/>
      <c r="B21" s="32">
        <v>46252</v>
      </c>
      <c r="C21" s="67">
        <f t="shared" si="0"/>
        <v>13.6</v>
      </c>
      <c r="D21" s="68"/>
      <c r="E21" s="29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13.6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1">
        <v>0</v>
      </c>
    </row>
    <row r="22" spans="1:28" ht="15.75" x14ac:dyDescent="0.25">
      <c r="A22" s="23"/>
      <c r="B22" s="32">
        <v>46253</v>
      </c>
      <c r="C22" s="67">
        <f t="shared" si="0"/>
        <v>15.83333333</v>
      </c>
      <c r="D22" s="68"/>
      <c r="E22" s="29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1">
        <v>15.83333333</v>
      </c>
    </row>
    <row r="23" spans="1:28" ht="15.75" x14ac:dyDescent="0.25">
      <c r="A23" s="23"/>
      <c r="B23" s="32">
        <v>46254</v>
      </c>
      <c r="C23" s="67">
        <f t="shared" si="0"/>
        <v>65.083333339999996</v>
      </c>
      <c r="D23" s="68"/>
      <c r="E23" s="29">
        <v>15.71666667</v>
      </c>
      <c r="F23" s="30">
        <v>9.1666666699999997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7.2</v>
      </c>
      <c r="W23" s="30">
        <v>33</v>
      </c>
      <c r="X23" s="30">
        <v>0</v>
      </c>
      <c r="Y23" s="30">
        <v>0</v>
      </c>
      <c r="Z23" s="30">
        <v>0</v>
      </c>
      <c r="AA23" s="30">
        <v>0</v>
      </c>
      <c r="AB23" s="31">
        <v>0</v>
      </c>
    </row>
    <row r="24" spans="1:28" ht="15.75" x14ac:dyDescent="0.25">
      <c r="A24" s="23"/>
      <c r="B24" s="32">
        <v>46255</v>
      </c>
      <c r="C24" s="67">
        <f t="shared" si="0"/>
        <v>709.28333332999989</v>
      </c>
      <c r="D24" s="68"/>
      <c r="E24" s="29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14.66666667</v>
      </c>
      <c r="O24" s="30">
        <v>40</v>
      </c>
      <c r="P24" s="30">
        <v>40</v>
      </c>
      <c r="Q24" s="30">
        <v>40</v>
      </c>
      <c r="R24" s="30">
        <v>49.6</v>
      </c>
      <c r="S24" s="30">
        <v>64</v>
      </c>
      <c r="T24" s="30">
        <v>72</v>
      </c>
      <c r="U24" s="30">
        <v>21.333333329999999</v>
      </c>
      <c r="V24" s="30">
        <v>31.43333333</v>
      </c>
      <c r="W24" s="30">
        <v>79</v>
      </c>
      <c r="X24" s="30">
        <v>61.9</v>
      </c>
      <c r="Y24" s="30">
        <v>14.58333333</v>
      </c>
      <c r="Z24" s="30">
        <v>63</v>
      </c>
      <c r="AA24" s="30">
        <v>63</v>
      </c>
      <c r="AB24" s="31">
        <v>54.766666669999999</v>
      </c>
    </row>
    <row r="25" spans="1:28" ht="15.75" x14ac:dyDescent="0.25">
      <c r="A25" s="23"/>
      <c r="B25" s="32">
        <v>46256</v>
      </c>
      <c r="C25" s="67">
        <f t="shared" si="0"/>
        <v>544.56666666000001</v>
      </c>
      <c r="D25" s="68"/>
      <c r="E25" s="29">
        <v>31.033333330000001</v>
      </c>
      <c r="F25" s="30">
        <v>0</v>
      </c>
      <c r="G25" s="30">
        <v>0</v>
      </c>
      <c r="H25" s="30">
        <v>25</v>
      </c>
      <c r="I25" s="30">
        <v>25</v>
      </c>
      <c r="J25" s="30">
        <v>25</v>
      </c>
      <c r="K25" s="30">
        <v>0</v>
      </c>
      <c r="L25" s="30">
        <v>13.6</v>
      </c>
      <c r="M25" s="30">
        <v>24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29.733333330000001</v>
      </c>
      <c r="V25" s="30">
        <v>48.266666669999999</v>
      </c>
      <c r="W25" s="30">
        <v>62.4</v>
      </c>
      <c r="X25" s="30">
        <v>55</v>
      </c>
      <c r="Y25" s="30">
        <v>55</v>
      </c>
      <c r="Z25" s="30">
        <v>55</v>
      </c>
      <c r="AA25" s="30">
        <v>55</v>
      </c>
      <c r="AB25" s="31">
        <v>40.533333329999998</v>
      </c>
    </row>
    <row r="26" spans="1:28" ht="15.75" x14ac:dyDescent="0.25">
      <c r="A26" s="23"/>
      <c r="B26" s="32">
        <v>46257</v>
      </c>
      <c r="C26" s="67">
        <f t="shared" si="0"/>
        <v>161.53333333</v>
      </c>
      <c r="D26" s="68"/>
      <c r="E26" s="29">
        <v>26.4</v>
      </c>
      <c r="F26" s="30">
        <v>10.133333329999999</v>
      </c>
      <c r="G26" s="30">
        <v>0</v>
      </c>
      <c r="H26" s="30">
        <v>6</v>
      </c>
      <c r="I26" s="30">
        <v>24</v>
      </c>
      <c r="J26" s="30">
        <v>24</v>
      </c>
      <c r="K26" s="30">
        <v>39</v>
      </c>
      <c r="L26" s="30">
        <v>32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1">
        <v>0</v>
      </c>
    </row>
    <row r="27" spans="1:28" ht="15.75" x14ac:dyDescent="0.25">
      <c r="A27" s="23"/>
      <c r="B27" s="32">
        <v>46258</v>
      </c>
      <c r="C27" s="67">
        <f t="shared" si="0"/>
        <v>92</v>
      </c>
      <c r="D27" s="68"/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13.33333333</v>
      </c>
      <c r="U27" s="30">
        <v>38.333333330000002</v>
      </c>
      <c r="V27" s="30">
        <v>0</v>
      </c>
      <c r="W27" s="30">
        <v>0</v>
      </c>
      <c r="X27" s="30">
        <v>9.1666666699999997</v>
      </c>
      <c r="Y27" s="30">
        <v>31.166666670000001</v>
      </c>
      <c r="Z27" s="30">
        <v>0</v>
      </c>
      <c r="AA27" s="30">
        <v>0</v>
      </c>
      <c r="AB27" s="31">
        <v>0</v>
      </c>
    </row>
    <row r="28" spans="1:28" ht="15.75" x14ac:dyDescent="0.25">
      <c r="A28" s="23"/>
      <c r="B28" s="32">
        <v>46259</v>
      </c>
      <c r="C28" s="67">
        <f t="shared" si="0"/>
        <v>275.13333333000003</v>
      </c>
      <c r="D28" s="68"/>
      <c r="E28" s="29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45.2</v>
      </c>
      <c r="T28" s="30">
        <v>26.93333333</v>
      </c>
      <c r="U28" s="30">
        <v>120</v>
      </c>
      <c r="V28" s="30">
        <v>48</v>
      </c>
      <c r="W28" s="30">
        <v>25</v>
      </c>
      <c r="X28" s="30">
        <v>10</v>
      </c>
      <c r="Y28" s="30">
        <v>0</v>
      </c>
      <c r="Z28" s="30">
        <v>0</v>
      </c>
      <c r="AA28" s="30">
        <v>0</v>
      </c>
      <c r="AB28" s="31">
        <v>0</v>
      </c>
    </row>
    <row r="29" spans="1:28" ht="15.75" x14ac:dyDescent="0.25">
      <c r="A29" s="23"/>
      <c r="B29" s="32">
        <v>46260</v>
      </c>
      <c r="C29" s="67">
        <f t="shared" si="0"/>
        <v>249.64999999999998</v>
      </c>
      <c r="D29" s="68"/>
      <c r="E29" s="29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10.4</v>
      </c>
      <c r="V29" s="30">
        <v>48</v>
      </c>
      <c r="W29" s="30">
        <v>49</v>
      </c>
      <c r="X29" s="30">
        <v>49</v>
      </c>
      <c r="Y29" s="30">
        <v>10.83333333</v>
      </c>
      <c r="Z29" s="30">
        <v>50.416666669999998</v>
      </c>
      <c r="AA29" s="30">
        <v>0</v>
      </c>
      <c r="AB29" s="31">
        <v>32</v>
      </c>
    </row>
    <row r="30" spans="1:28" ht="15.75" x14ac:dyDescent="0.25">
      <c r="A30" s="23"/>
      <c r="B30" s="32">
        <v>46261</v>
      </c>
      <c r="C30" s="67">
        <f t="shared" si="0"/>
        <v>215.68333332999998</v>
      </c>
      <c r="D30" s="68"/>
      <c r="E30" s="29">
        <v>24</v>
      </c>
      <c r="F30" s="30">
        <v>40</v>
      </c>
      <c r="G30" s="30">
        <v>40</v>
      </c>
      <c r="H30" s="30">
        <v>0</v>
      </c>
      <c r="I30" s="30">
        <v>16.8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12.4</v>
      </c>
      <c r="V30" s="30">
        <v>4.8</v>
      </c>
      <c r="W30" s="30">
        <v>25</v>
      </c>
      <c r="X30" s="30">
        <v>25</v>
      </c>
      <c r="Y30" s="30">
        <v>20.6</v>
      </c>
      <c r="Z30" s="30">
        <v>7.0833333300000003</v>
      </c>
      <c r="AA30" s="30">
        <v>0</v>
      </c>
      <c r="AB30" s="31">
        <v>0</v>
      </c>
    </row>
    <row r="31" spans="1:28" ht="15.75" x14ac:dyDescent="0.25">
      <c r="A31" s="23"/>
      <c r="B31" s="32">
        <v>46262</v>
      </c>
      <c r="C31" s="67">
        <f t="shared" si="0"/>
        <v>80.099999999999994</v>
      </c>
      <c r="D31" s="68"/>
      <c r="E31" s="29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14.93333333</v>
      </c>
      <c r="U31" s="30">
        <v>0</v>
      </c>
      <c r="V31" s="30">
        <v>6</v>
      </c>
      <c r="W31" s="30">
        <v>25</v>
      </c>
      <c r="X31" s="30">
        <v>25</v>
      </c>
      <c r="Y31" s="30">
        <v>9.1666666699999997</v>
      </c>
      <c r="Z31" s="30">
        <v>0</v>
      </c>
      <c r="AA31" s="30">
        <v>0</v>
      </c>
      <c r="AB31" s="31">
        <v>0</v>
      </c>
    </row>
    <row r="32" spans="1:28" ht="15.75" x14ac:dyDescent="0.25">
      <c r="A32" s="23"/>
      <c r="B32" s="32">
        <v>46263</v>
      </c>
      <c r="C32" s="67">
        <f t="shared" si="0"/>
        <v>78.866666670000001</v>
      </c>
      <c r="D32" s="68"/>
      <c r="E32" s="29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26.666666670000001</v>
      </c>
      <c r="N32" s="30">
        <v>20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32.200000000000003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1">
        <v>0</v>
      </c>
    </row>
    <row r="33" spans="1:28" ht="15.75" x14ac:dyDescent="0.25">
      <c r="A33" s="23"/>
      <c r="B33" s="32">
        <v>46264</v>
      </c>
      <c r="C33" s="67">
        <f t="shared" si="0"/>
        <v>8.1666666699999997</v>
      </c>
      <c r="D33" s="68"/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8.1666666699999997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1">
        <v>0</v>
      </c>
    </row>
    <row r="34" spans="1:28" ht="16.5" thickTop="1" x14ac:dyDescent="0.25">
      <c r="A34" s="23"/>
      <c r="B34" s="33">
        <v>46265</v>
      </c>
      <c r="C34" s="69">
        <f t="shared" si="0"/>
        <v>147.25000001000001</v>
      </c>
      <c r="D34" s="70"/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6.6666666699999997</v>
      </c>
      <c r="O34" s="30">
        <v>0</v>
      </c>
      <c r="P34" s="30">
        <v>0</v>
      </c>
      <c r="Q34" s="30">
        <v>0</v>
      </c>
      <c r="R34" s="30">
        <v>10.66666667</v>
      </c>
      <c r="S34" s="30">
        <v>20.666666670000001</v>
      </c>
      <c r="T34" s="30">
        <v>20</v>
      </c>
      <c r="U34" s="30">
        <v>16.5</v>
      </c>
      <c r="V34" s="30">
        <v>14</v>
      </c>
      <c r="W34" s="30">
        <v>25</v>
      </c>
      <c r="X34" s="30">
        <v>25</v>
      </c>
      <c r="Y34" s="30">
        <v>8.75</v>
      </c>
      <c r="Z34" s="30">
        <v>0</v>
      </c>
      <c r="AA34" s="30">
        <v>0</v>
      </c>
      <c r="AB34" s="31">
        <v>0</v>
      </c>
    </row>
    <row r="35" spans="1:28" x14ac:dyDescent="0.25">
      <c r="A35" s="23"/>
      <c r="B35" s="23"/>
      <c r="C35" s="82">
        <f>SUM(C4:D34)</f>
        <v>4626.4833333500001</v>
      </c>
      <c r="D35" s="81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</row>
    <row r="36" spans="1:28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</row>
    <row r="37" spans="1:28" ht="18.75" x14ac:dyDescent="0.25">
      <c r="A37" s="44"/>
      <c r="B37" s="77" t="s">
        <v>37</v>
      </c>
      <c r="C37" s="73" t="s">
        <v>38</v>
      </c>
      <c r="D37" s="74"/>
      <c r="E37" s="71" t="s">
        <v>43</v>
      </c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2"/>
    </row>
    <row r="38" spans="1:28" ht="16.5" thickTop="1" thickBot="1" x14ac:dyDescent="0.3">
      <c r="A38" s="23"/>
      <c r="B38" s="78"/>
      <c r="C38" s="75"/>
      <c r="D38" s="76"/>
      <c r="E38" s="24" t="s">
        <v>3</v>
      </c>
      <c r="F38" s="25" t="s">
        <v>4</v>
      </c>
      <c r="G38" s="25" t="s">
        <v>5</v>
      </c>
      <c r="H38" s="25" t="s">
        <v>6</v>
      </c>
      <c r="I38" s="25" t="s">
        <v>7</v>
      </c>
      <c r="J38" s="25" t="s">
        <v>8</v>
      </c>
      <c r="K38" s="25" t="s">
        <v>9</v>
      </c>
      <c r="L38" s="25" t="s">
        <v>10</v>
      </c>
      <c r="M38" s="25" t="s">
        <v>11</v>
      </c>
      <c r="N38" s="25" t="s">
        <v>12</v>
      </c>
      <c r="O38" s="25" t="s">
        <v>13</v>
      </c>
      <c r="P38" s="25" t="s">
        <v>14</v>
      </c>
      <c r="Q38" s="25" t="s">
        <v>15</v>
      </c>
      <c r="R38" s="25" t="s">
        <v>16</v>
      </c>
      <c r="S38" s="26" t="s">
        <v>17</v>
      </c>
      <c r="T38" s="25" t="s">
        <v>18</v>
      </c>
      <c r="U38" s="25" t="s">
        <v>19</v>
      </c>
      <c r="V38" s="25" t="s">
        <v>20</v>
      </c>
      <c r="W38" s="25" t="s">
        <v>21</v>
      </c>
      <c r="X38" s="25" t="s">
        <v>22</v>
      </c>
      <c r="Y38" s="25" t="s">
        <v>23</v>
      </c>
      <c r="Z38" s="25" t="s">
        <v>24</v>
      </c>
      <c r="AA38" s="25" t="s">
        <v>25</v>
      </c>
      <c r="AB38" s="27" t="s">
        <v>26</v>
      </c>
    </row>
    <row r="39" spans="1:28" ht="15.75" x14ac:dyDescent="0.25">
      <c r="A39" s="23"/>
      <c r="B39" s="28">
        <v>46235</v>
      </c>
      <c r="C39" s="67">
        <f t="shared" ref="C39:C69" si="1">SUM(E39:AB39)</f>
        <v>-171.23333332999999</v>
      </c>
      <c r="D39" s="68"/>
      <c r="E39" s="29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-1</v>
      </c>
      <c r="O39" s="30">
        <v>-1</v>
      </c>
      <c r="P39" s="30">
        <v>-26</v>
      </c>
      <c r="Q39" s="30">
        <v>-54</v>
      </c>
      <c r="R39" s="30">
        <v>-37.299999999999997</v>
      </c>
      <c r="S39" s="30">
        <v>-26.733333330000001</v>
      </c>
      <c r="T39" s="30">
        <v>-13.95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-11.25</v>
      </c>
      <c r="AB39" s="31">
        <v>0</v>
      </c>
    </row>
    <row r="40" spans="1:28" ht="15.75" x14ac:dyDescent="0.25">
      <c r="A40" s="23"/>
      <c r="B40" s="32">
        <v>46236</v>
      </c>
      <c r="C40" s="67">
        <f t="shared" si="1"/>
        <v>-523.73333333999994</v>
      </c>
      <c r="D40" s="68"/>
      <c r="E40" s="29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-1</v>
      </c>
      <c r="M40" s="30">
        <v>-1</v>
      </c>
      <c r="N40" s="30">
        <v>-1</v>
      </c>
      <c r="O40" s="30">
        <v>-14</v>
      </c>
      <c r="P40" s="30">
        <v>-18</v>
      </c>
      <c r="Q40" s="30">
        <v>-68</v>
      </c>
      <c r="R40" s="30">
        <v>-85</v>
      </c>
      <c r="S40" s="30">
        <v>-79</v>
      </c>
      <c r="T40" s="30">
        <v>-75</v>
      </c>
      <c r="U40" s="30">
        <v>-59.8</v>
      </c>
      <c r="V40" s="30">
        <v>-27</v>
      </c>
      <c r="W40" s="30">
        <v>-25.2</v>
      </c>
      <c r="X40" s="30">
        <v>0</v>
      </c>
      <c r="Y40" s="30">
        <v>0</v>
      </c>
      <c r="Z40" s="30">
        <v>-39.966666670000002</v>
      </c>
      <c r="AA40" s="30">
        <v>-29.766666669999999</v>
      </c>
      <c r="AB40" s="31">
        <v>0</v>
      </c>
    </row>
    <row r="41" spans="1:28" ht="15.75" x14ac:dyDescent="0.25">
      <c r="A41" s="23"/>
      <c r="B41" s="32">
        <v>46237</v>
      </c>
      <c r="C41" s="67">
        <f t="shared" si="1"/>
        <v>-119.33333333000002</v>
      </c>
      <c r="D41" s="68"/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-15</v>
      </c>
      <c r="M41" s="30">
        <v>-1</v>
      </c>
      <c r="N41" s="30">
        <v>-1</v>
      </c>
      <c r="O41" s="30">
        <v>-1</v>
      </c>
      <c r="P41" s="30">
        <v>-1</v>
      </c>
      <c r="Q41" s="30">
        <v>-1</v>
      </c>
      <c r="R41" s="30">
        <v>-1</v>
      </c>
      <c r="S41" s="30">
        <v>-1</v>
      </c>
      <c r="T41" s="30">
        <v>-1</v>
      </c>
      <c r="U41" s="30">
        <v>-25.7</v>
      </c>
      <c r="V41" s="30">
        <v>-33.733333330000001</v>
      </c>
      <c r="W41" s="30">
        <v>0</v>
      </c>
      <c r="X41" s="30">
        <v>0</v>
      </c>
      <c r="Y41" s="30">
        <v>-36.9</v>
      </c>
      <c r="Z41" s="30">
        <v>0</v>
      </c>
      <c r="AA41" s="30">
        <v>0</v>
      </c>
      <c r="AB41" s="31">
        <v>0</v>
      </c>
    </row>
    <row r="42" spans="1:28" ht="15.75" x14ac:dyDescent="0.25">
      <c r="A42" s="23"/>
      <c r="B42" s="32">
        <v>46238</v>
      </c>
      <c r="C42" s="67">
        <f t="shared" si="1"/>
        <v>-181.46666667000002</v>
      </c>
      <c r="D42" s="68"/>
      <c r="E42" s="29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-0.21666667000000001</v>
      </c>
      <c r="N42" s="30">
        <v>-1</v>
      </c>
      <c r="O42" s="30">
        <v>-1</v>
      </c>
      <c r="P42" s="30">
        <v>-31</v>
      </c>
      <c r="Q42" s="30">
        <v>-31</v>
      </c>
      <c r="R42" s="30">
        <v>-31</v>
      </c>
      <c r="S42" s="30">
        <v>-25.31666667</v>
      </c>
      <c r="T42" s="30">
        <v>0</v>
      </c>
      <c r="U42" s="30">
        <v>0</v>
      </c>
      <c r="V42" s="30">
        <v>-34.200000000000003</v>
      </c>
      <c r="W42" s="30">
        <v>-19.8</v>
      </c>
      <c r="X42" s="30">
        <v>0</v>
      </c>
      <c r="Y42" s="30">
        <v>0</v>
      </c>
      <c r="Z42" s="30">
        <v>0</v>
      </c>
      <c r="AA42" s="30">
        <v>0</v>
      </c>
      <c r="AB42" s="31">
        <v>-6.93333333</v>
      </c>
    </row>
    <row r="43" spans="1:28" ht="15.75" x14ac:dyDescent="0.25">
      <c r="A43" s="23"/>
      <c r="B43" s="32">
        <v>46239</v>
      </c>
      <c r="C43" s="67">
        <f t="shared" si="1"/>
        <v>-101.45</v>
      </c>
      <c r="D43" s="68"/>
      <c r="E43" s="29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-7.7</v>
      </c>
      <c r="N43" s="30">
        <v>-3.25</v>
      </c>
      <c r="O43" s="30">
        <v>-30</v>
      </c>
      <c r="P43" s="30">
        <v>-15</v>
      </c>
      <c r="Q43" s="30">
        <v>-30</v>
      </c>
      <c r="R43" s="30">
        <v>-15.5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1">
        <v>0</v>
      </c>
    </row>
    <row r="44" spans="1:28" ht="15.75" x14ac:dyDescent="0.25">
      <c r="A44" s="23"/>
      <c r="B44" s="32">
        <v>46240</v>
      </c>
      <c r="C44" s="67">
        <f t="shared" si="1"/>
        <v>-81.533333330000005</v>
      </c>
      <c r="D44" s="68"/>
      <c r="E44" s="29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-8.2333333300000007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-35.299999999999997</v>
      </c>
      <c r="Y44" s="30">
        <v>-38</v>
      </c>
      <c r="Z44" s="30">
        <v>0</v>
      </c>
      <c r="AA44" s="30">
        <v>0</v>
      </c>
      <c r="AB44" s="31">
        <v>0</v>
      </c>
    </row>
    <row r="45" spans="1:28" ht="15.75" x14ac:dyDescent="0.25">
      <c r="A45" s="23"/>
      <c r="B45" s="32">
        <v>46241</v>
      </c>
      <c r="C45" s="67">
        <f t="shared" si="1"/>
        <v>-314.3</v>
      </c>
      <c r="D45" s="68"/>
      <c r="E45" s="29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-12.4</v>
      </c>
      <c r="N45" s="30">
        <v>-30</v>
      </c>
      <c r="O45" s="30">
        <v>-27</v>
      </c>
      <c r="P45" s="30">
        <v>-18.899999999999999</v>
      </c>
      <c r="Q45" s="30">
        <v>0</v>
      </c>
      <c r="R45" s="30">
        <v>0</v>
      </c>
      <c r="S45" s="30">
        <v>0</v>
      </c>
      <c r="T45" s="30">
        <v>0</v>
      </c>
      <c r="U45" s="30">
        <v>-7</v>
      </c>
      <c r="V45" s="30">
        <v>-25.5</v>
      </c>
      <c r="W45" s="30">
        <v>-18.5</v>
      </c>
      <c r="X45" s="30">
        <v>-15</v>
      </c>
      <c r="Y45" s="30">
        <v>-66</v>
      </c>
      <c r="Z45" s="30">
        <v>-30</v>
      </c>
      <c r="AA45" s="30">
        <v>-34</v>
      </c>
      <c r="AB45" s="31">
        <v>-30</v>
      </c>
    </row>
    <row r="46" spans="1:28" ht="15.75" x14ac:dyDescent="0.25">
      <c r="A46" s="23"/>
      <c r="B46" s="32">
        <v>46242</v>
      </c>
      <c r="C46" s="67">
        <f t="shared" si="1"/>
        <v>-511.68333332999998</v>
      </c>
      <c r="D46" s="68"/>
      <c r="E46" s="29">
        <v>-30</v>
      </c>
      <c r="F46" s="30">
        <v>-43.2</v>
      </c>
      <c r="G46" s="30">
        <v>-54</v>
      </c>
      <c r="H46" s="30">
        <v>-54</v>
      </c>
      <c r="I46" s="30">
        <v>-44</v>
      </c>
      <c r="J46" s="30">
        <v>-20.8</v>
      </c>
      <c r="K46" s="30">
        <v>0</v>
      </c>
      <c r="L46" s="30">
        <v>-10.733333330000001</v>
      </c>
      <c r="M46" s="30">
        <v>0</v>
      </c>
      <c r="N46" s="30">
        <v>-0.45</v>
      </c>
      <c r="O46" s="30">
        <v>-13</v>
      </c>
      <c r="P46" s="30">
        <v>-16</v>
      </c>
      <c r="Q46" s="30">
        <v>-18</v>
      </c>
      <c r="R46" s="30">
        <v>-34</v>
      </c>
      <c r="S46" s="30">
        <v>-1</v>
      </c>
      <c r="T46" s="30">
        <v>-1</v>
      </c>
      <c r="U46" s="30">
        <v>-50.333333330000002</v>
      </c>
      <c r="V46" s="30">
        <v>-75.166666669999998</v>
      </c>
      <c r="W46" s="30">
        <v>-40.5</v>
      </c>
      <c r="X46" s="30">
        <v>0</v>
      </c>
      <c r="Y46" s="30">
        <v>0</v>
      </c>
      <c r="Z46" s="30">
        <v>0</v>
      </c>
      <c r="AA46" s="30">
        <v>0</v>
      </c>
      <c r="AB46" s="31">
        <v>-5.5</v>
      </c>
    </row>
    <row r="47" spans="1:28" ht="15.75" x14ac:dyDescent="0.25">
      <c r="A47" s="23"/>
      <c r="B47" s="32">
        <v>46243</v>
      </c>
      <c r="C47" s="67">
        <f t="shared" si="1"/>
        <v>-245.95</v>
      </c>
      <c r="D47" s="68"/>
      <c r="E47" s="29">
        <v>-9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-11.1</v>
      </c>
      <c r="Q47" s="30">
        <v>-5.7</v>
      </c>
      <c r="R47" s="30">
        <v>0</v>
      </c>
      <c r="S47" s="30">
        <v>-18.133333329999999</v>
      </c>
      <c r="T47" s="30">
        <v>-26</v>
      </c>
      <c r="U47" s="30">
        <v>-34</v>
      </c>
      <c r="V47" s="30">
        <v>-55.516666669999999</v>
      </c>
      <c r="W47" s="30">
        <v>0</v>
      </c>
      <c r="X47" s="30">
        <v>-17</v>
      </c>
      <c r="Y47" s="30">
        <v>-30</v>
      </c>
      <c r="Z47" s="30">
        <v>-30</v>
      </c>
      <c r="AA47" s="30">
        <v>-9.5</v>
      </c>
      <c r="AB47" s="31">
        <v>0</v>
      </c>
    </row>
    <row r="48" spans="1:28" ht="15.75" x14ac:dyDescent="0.25">
      <c r="A48" s="23"/>
      <c r="B48" s="32">
        <v>46244</v>
      </c>
      <c r="C48" s="67">
        <f t="shared" si="1"/>
        <v>-58.45</v>
      </c>
      <c r="D48" s="68"/>
      <c r="E48" s="29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-18.2</v>
      </c>
      <c r="P48" s="30">
        <v>-21</v>
      </c>
      <c r="Q48" s="30">
        <v>-19.25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1">
        <v>0</v>
      </c>
    </row>
    <row r="49" spans="1:28" ht="15.75" x14ac:dyDescent="0.25">
      <c r="A49" s="23"/>
      <c r="B49" s="32">
        <v>46245</v>
      </c>
      <c r="C49" s="67">
        <f t="shared" si="1"/>
        <v>-42.75</v>
      </c>
      <c r="D49" s="68"/>
      <c r="E49" s="29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-3.75</v>
      </c>
      <c r="O49" s="30">
        <v>-16.5</v>
      </c>
      <c r="P49" s="30">
        <v>0</v>
      </c>
      <c r="Q49" s="30">
        <v>0</v>
      </c>
      <c r="R49" s="30">
        <v>0</v>
      </c>
      <c r="S49" s="30">
        <v>0</v>
      </c>
      <c r="T49" s="30">
        <v>-22.5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1">
        <v>0</v>
      </c>
    </row>
    <row r="50" spans="1:28" ht="15.75" x14ac:dyDescent="0.25">
      <c r="A50" s="23"/>
      <c r="B50" s="32">
        <v>46246</v>
      </c>
      <c r="C50" s="67">
        <f t="shared" si="1"/>
        <v>-148.03333334000001</v>
      </c>
      <c r="D50" s="68"/>
      <c r="E50" s="29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-16.666666670000001</v>
      </c>
      <c r="L50" s="30">
        <v>-40</v>
      </c>
      <c r="M50" s="30">
        <v>-20</v>
      </c>
      <c r="N50" s="30">
        <v>-1</v>
      </c>
      <c r="O50" s="30">
        <v>-1</v>
      </c>
      <c r="P50" s="30">
        <v>-1</v>
      </c>
      <c r="Q50" s="30">
        <v>-1</v>
      </c>
      <c r="R50" s="30">
        <v>-1</v>
      </c>
      <c r="S50" s="30">
        <v>-1</v>
      </c>
      <c r="T50" s="30">
        <v>-1</v>
      </c>
      <c r="U50" s="30">
        <v>-40</v>
      </c>
      <c r="V50" s="30">
        <v>-24.366666670000001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1">
        <v>0</v>
      </c>
    </row>
    <row r="51" spans="1:28" ht="15.75" x14ac:dyDescent="0.25">
      <c r="A51" s="23"/>
      <c r="B51" s="32">
        <v>46247</v>
      </c>
      <c r="C51" s="67">
        <f t="shared" si="1"/>
        <v>-295.35000000000002</v>
      </c>
      <c r="D51" s="68"/>
      <c r="E51" s="29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-27.06666667</v>
      </c>
      <c r="N51" s="30">
        <v>0</v>
      </c>
      <c r="O51" s="30">
        <v>0</v>
      </c>
      <c r="P51" s="30">
        <v>-0.78333333000000005</v>
      </c>
      <c r="Q51" s="30">
        <v>-1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-19.5</v>
      </c>
      <c r="X51" s="30">
        <v>-38</v>
      </c>
      <c r="Y51" s="30">
        <v>-37</v>
      </c>
      <c r="Z51" s="30">
        <v>-68</v>
      </c>
      <c r="AA51" s="30">
        <v>-74</v>
      </c>
      <c r="AB51" s="31">
        <v>-30</v>
      </c>
    </row>
    <row r="52" spans="1:28" ht="15.75" x14ac:dyDescent="0.25">
      <c r="A52" s="23"/>
      <c r="B52" s="32">
        <v>46248</v>
      </c>
      <c r="C52" s="67">
        <f t="shared" si="1"/>
        <v>-209.5</v>
      </c>
      <c r="D52" s="68"/>
      <c r="E52" s="29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-14.3</v>
      </c>
      <c r="N52" s="30">
        <v>-1</v>
      </c>
      <c r="O52" s="30">
        <v>-1</v>
      </c>
      <c r="P52" s="30">
        <v>-1</v>
      </c>
      <c r="Q52" s="30">
        <v>-1</v>
      </c>
      <c r="R52" s="30">
        <v>-1</v>
      </c>
      <c r="S52" s="30">
        <v>-1</v>
      </c>
      <c r="T52" s="30">
        <v>-0.53333333000000005</v>
      </c>
      <c r="U52" s="30">
        <v>-16.666666670000001</v>
      </c>
      <c r="V52" s="30">
        <v>-12.66666667</v>
      </c>
      <c r="W52" s="30">
        <v>0</v>
      </c>
      <c r="X52" s="30">
        <v>-16</v>
      </c>
      <c r="Y52" s="30">
        <v>-30</v>
      </c>
      <c r="Z52" s="30">
        <v>-38.233333330000001</v>
      </c>
      <c r="AA52" s="30">
        <v>-58</v>
      </c>
      <c r="AB52" s="31">
        <v>-17.100000000000001</v>
      </c>
    </row>
    <row r="53" spans="1:28" ht="15.75" x14ac:dyDescent="0.25">
      <c r="A53" s="23"/>
      <c r="B53" s="32">
        <v>46249</v>
      </c>
      <c r="C53" s="67">
        <f t="shared" si="1"/>
        <v>-543.1</v>
      </c>
      <c r="D53" s="68"/>
      <c r="E53" s="29">
        <v>-28.2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-0.73333333000000001</v>
      </c>
      <c r="O53" s="30">
        <v>-9</v>
      </c>
      <c r="P53" s="30">
        <v>-13</v>
      </c>
      <c r="Q53" s="30">
        <v>-15</v>
      </c>
      <c r="R53" s="30">
        <v>-34</v>
      </c>
      <c r="S53" s="30">
        <v>-33</v>
      </c>
      <c r="T53" s="30">
        <v>-29</v>
      </c>
      <c r="U53" s="30">
        <v>-40</v>
      </c>
      <c r="V53" s="30">
        <v>-64.099999999999994</v>
      </c>
      <c r="W53" s="30">
        <v>-41.4</v>
      </c>
      <c r="X53" s="30">
        <v>-11.6</v>
      </c>
      <c r="Y53" s="30">
        <v>-51</v>
      </c>
      <c r="Z53" s="30">
        <v>-53.6</v>
      </c>
      <c r="AA53" s="30">
        <v>-41.466666670000002</v>
      </c>
      <c r="AB53" s="31">
        <v>-78</v>
      </c>
    </row>
    <row r="54" spans="1:28" ht="15.75" x14ac:dyDescent="0.25">
      <c r="A54" s="23"/>
      <c r="B54" s="32">
        <v>46250</v>
      </c>
      <c r="C54" s="67">
        <f t="shared" si="1"/>
        <v>-623.83333332999996</v>
      </c>
      <c r="D54" s="68"/>
      <c r="E54" s="29">
        <v>-28.233333330000001</v>
      </c>
      <c r="F54" s="30">
        <v>-61.733333330000001</v>
      </c>
      <c r="G54" s="30">
        <v>-40</v>
      </c>
      <c r="H54" s="30">
        <v>-20</v>
      </c>
      <c r="I54" s="30">
        <v>-20</v>
      </c>
      <c r="J54" s="30">
        <v>-20</v>
      </c>
      <c r="K54" s="30">
        <v>-20</v>
      </c>
      <c r="L54" s="30">
        <v>-1</v>
      </c>
      <c r="M54" s="30">
        <v>-1</v>
      </c>
      <c r="N54" s="30">
        <v>-1</v>
      </c>
      <c r="O54" s="30">
        <v>-1</v>
      </c>
      <c r="P54" s="30">
        <v>-1</v>
      </c>
      <c r="Q54" s="30">
        <v>-1</v>
      </c>
      <c r="R54" s="30">
        <v>-1</v>
      </c>
      <c r="S54" s="30">
        <v>-1</v>
      </c>
      <c r="T54" s="30">
        <v>-1</v>
      </c>
      <c r="U54" s="30">
        <v>-20</v>
      </c>
      <c r="V54" s="30">
        <v>-84</v>
      </c>
      <c r="W54" s="30">
        <v>-46</v>
      </c>
      <c r="X54" s="30">
        <v>-23.1</v>
      </c>
      <c r="Y54" s="30">
        <v>-66</v>
      </c>
      <c r="Z54" s="30">
        <v>-66</v>
      </c>
      <c r="AA54" s="30">
        <v>-45.766666669999999</v>
      </c>
      <c r="AB54" s="31">
        <v>-54</v>
      </c>
    </row>
    <row r="55" spans="1:28" ht="15.75" x14ac:dyDescent="0.25">
      <c r="A55" s="23"/>
      <c r="B55" s="32">
        <v>46251</v>
      </c>
      <c r="C55" s="67">
        <f t="shared" si="1"/>
        <v>-797.30000000000007</v>
      </c>
      <c r="D55" s="68"/>
      <c r="E55" s="29">
        <v>-61.2</v>
      </c>
      <c r="F55" s="30">
        <v>-58.8</v>
      </c>
      <c r="G55" s="30">
        <v>-45.333333330000002</v>
      </c>
      <c r="H55" s="30">
        <v>-50</v>
      </c>
      <c r="I55" s="30">
        <v>-50</v>
      </c>
      <c r="J55" s="30">
        <v>-38</v>
      </c>
      <c r="K55" s="30">
        <v>-30</v>
      </c>
      <c r="L55" s="30">
        <v>-12</v>
      </c>
      <c r="M55" s="30">
        <v>-44</v>
      </c>
      <c r="N55" s="30">
        <v>-1</v>
      </c>
      <c r="O55" s="30">
        <v>-1</v>
      </c>
      <c r="P55" s="30">
        <v>-1</v>
      </c>
      <c r="Q55" s="30">
        <v>-1</v>
      </c>
      <c r="R55" s="30">
        <v>-16</v>
      </c>
      <c r="S55" s="30">
        <v>-1</v>
      </c>
      <c r="T55" s="30">
        <v>-69.2</v>
      </c>
      <c r="U55" s="30">
        <v>-46.166666669999998</v>
      </c>
      <c r="V55" s="30">
        <v>-70</v>
      </c>
      <c r="W55" s="30">
        <v>-52</v>
      </c>
      <c r="X55" s="30">
        <v>-12</v>
      </c>
      <c r="Y55" s="30">
        <v>-30</v>
      </c>
      <c r="Z55" s="30">
        <v>-30</v>
      </c>
      <c r="AA55" s="30">
        <v>-38.4</v>
      </c>
      <c r="AB55" s="31">
        <v>-39.200000000000003</v>
      </c>
    </row>
    <row r="56" spans="1:28" ht="15.75" x14ac:dyDescent="0.25">
      <c r="A56" s="23"/>
      <c r="B56" s="32">
        <v>46252</v>
      </c>
      <c r="C56" s="67">
        <f t="shared" si="1"/>
        <v>-441.45</v>
      </c>
      <c r="D56" s="68"/>
      <c r="E56" s="29">
        <v>-20.5</v>
      </c>
      <c r="F56" s="30">
        <v>-30</v>
      </c>
      <c r="G56" s="30">
        <v>-30</v>
      </c>
      <c r="H56" s="30">
        <v>-30</v>
      </c>
      <c r="I56" s="30">
        <v>-30</v>
      </c>
      <c r="J56" s="30">
        <v>-19</v>
      </c>
      <c r="K56" s="30">
        <v>0</v>
      </c>
      <c r="L56" s="30">
        <v>-6.93333333</v>
      </c>
      <c r="M56" s="30">
        <v>-20.43333333</v>
      </c>
      <c r="N56" s="30">
        <v>-12.25</v>
      </c>
      <c r="O56" s="30">
        <v>-1</v>
      </c>
      <c r="P56" s="30">
        <v>-1</v>
      </c>
      <c r="Q56" s="30">
        <v>-1</v>
      </c>
      <c r="R56" s="30">
        <v>-38</v>
      </c>
      <c r="S56" s="30">
        <v>-51.666666669999998</v>
      </c>
      <c r="T56" s="30">
        <v>-63.7</v>
      </c>
      <c r="U56" s="30">
        <v>-16</v>
      </c>
      <c r="V56" s="30">
        <v>-16.899999999999999</v>
      </c>
      <c r="W56" s="30">
        <v>0</v>
      </c>
      <c r="X56" s="30">
        <v>0</v>
      </c>
      <c r="Y56" s="30">
        <v>0</v>
      </c>
      <c r="Z56" s="30">
        <v>0</v>
      </c>
      <c r="AA56" s="30">
        <v>-43.066666669999996</v>
      </c>
      <c r="AB56" s="31">
        <v>-10</v>
      </c>
    </row>
    <row r="57" spans="1:28" ht="15.75" x14ac:dyDescent="0.25">
      <c r="A57" s="23"/>
      <c r="B57" s="32">
        <v>46253</v>
      </c>
      <c r="C57" s="67">
        <f t="shared" si="1"/>
        <v>-299.96666668</v>
      </c>
      <c r="D57" s="68"/>
      <c r="E57" s="29">
        <v>0</v>
      </c>
      <c r="F57" s="30">
        <v>-36.666666669999998</v>
      </c>
      <c r="G57" s="30">
        <v>0</v>
      </c>
      <c r="H57" s="30">
        <v>0</v>
      </c>
      <c r="I57" s="30">
        <v>-18.366666670000001</v>
      </c>
      <c r="J57" s="30">
        <v>-30.93333333</v>
      </c>
      <c r="K57" s="30">
        <v>-15.2</v>
      </c>
      <c r="L57" s="30">
        <v>-7.6</v>
      </c>
      <c r="M57" s="30">
        <v>-25.666666670000001</v>
      </c>
      <c r="N57" s="30">
        <v>-21</v>
      </c>
      <c r="O57" s="30">
        <v>-1</v>
      </c>
      <c r="P57" s="30">
        <v>-1</v>
      </c>
      <c r="Q57" s="30">
        <v>-1</v>
      </c>
      <c r="R57" s="30">
        <v>-1</v>
      </c>
      <c r="S57" s="30">
        <v>-1</v>
      </c>
      <c r="T57" s="30">
        <v>-1</v>
      </c>
      <c r="U57" s="30">
        <v>-57.466666670000002</v>
      </c>
      <c r="V57" s="30">
        <v>-46.066666669999996</v>
      </c>
      <c r="W57" s="30">
        <v>0</v>
      </c>
      <c r="X57" s="30">
        <v>0</v>
      </c>
      <c r="Y57" s="30">
        <v>-23</v>
      </c>
      <c r="Z57" s="30">
        <v>-12</v>
      </c>
      <c r="AA57" s="30">
        <v>0</v>
      </c>
      <c r="AB57" s="31">
        <v>0</v>
      </c>
    </row>
    <row r="58" spans="1:28" ht="15.75" x14ac:dyDescent="0.25">
      <c r="A58" s="23"/>
      <c r="B58" s="32">
        <v>46254</v>
      </c>
      <c r="C58" s="67">
        <f t="shared" si="1"/>
        <v>-18.5</v>
      </c>
      <c r="D58" s="68"/>
      <c r="E58" s="29">
        <v>0</v>
      </c>
      <c r="F58" s="30">
        <v>0</v>
      </c>
      <c r="G58" s="30">
        <v>0</v>
      </c>
      <c r="H58" s="30">
        <v>0</v>
      </c>
      <c r="I58" s="30">
        <v>-14.5</v>
      </c>
      <c r="J58" s="30">
        <v>-4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1">
        <v>0</v>
      </c>
    </row>
    <row r="59" spans="1:28" ht="15.75" x14ac:dyDescent="0.25">
      <c r="A59" s="23"/>
      <c r="B59" s="32">
        <v>46255</v>
      </c>
      <c r="C59" s="67">
        <f t="shared" si="1"/>
        <v>0</v>
      </c>
      <c r="D59" s="68"/>
      <c r="E59" s="29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1">
        <v>0</v>
      </c>
    </row>
    <row r="60" spans="1:28" ht="15.75" x14ac:dyDescent="0.25">
      <c r="A60" s="23"/>
      <c r="B60" s="32">
        <v>46256</v>
      </c>
      <c r="C60" s="67">
        <f t="shared" si="1"/>
        <v>-23.133333329999999</v>
      </c>
      <c r="D60" s="68"/>
      <c r="E60" s="29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-1</v>
      </c>
      <c r="Q60" s="30">
        <v>0</v>
      </c>
      <c r="R60" s="30">
        <v>0</v>
      </c>
      <c r="S60" s="30">
        <v>0</v>
      </c>
      <c r="T60" s="30">
        <v>0</v>
      </c>
      <c r="U60" s="30">
        <v>-22.133333329999999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1">
        <v>0</v>
      </c>
    </row>
    <row r="61" spans="1:28" ht="15.75" x14ac:dyDescent="0.25">
      <c r="A61" s="23"/>
      <c r="B61" s="32">
        <v>46257</v>
      </c>
      <c r="C61" s="67">
        <f t="shared" si="1"/>
        <v>-58.3</v>
      </c>
      <c r="D61" s="68"/>
      <c r="E61" s="29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-19.5</v>
      </c>
      <c r="O61" s="30">
        <v>-13</v>
      </c>
      <c r="P61" s="30">
        <v>-9</v>
      </c>
      <c r="Q61" s="30">
        <v>0</v>
      </c>
      <c r="R61" s="30">
        <v>0</v>
      </c>
      <c r="S61" s="30">
        <v>0</v>
      </c>
      <c r="T61" s="30">
        <v>0</v>
      </c>
      <c r="U61" s="30">
        <v>-16.8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1">
        <v>0</v>
      </c>
    </row>
    <row r="62" spans="1:28" ht="15.75" x14ac:dyDescent="0.25">
      <c r="A62" s="23"/>
      <c r="B62" s="32">
        <v>46258</v>
      </c>
      <c r="C62" s="67">
        <f t="shared" si="1"/>
        <v>-155.43333333000001</v>
      </c>
      <c r="D62" s="68"/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-8.2333333300000007</v>
      </c>
      <c r="P62" s="30">
        <v>-38</v>
      </c>
      <c r="Q62" s="30">
        <v>-12.66666667</v>
      </c>
      <c r="R62" s="30">
        <v>-28.5</v>
      </c>
      <c r="S62" s="30">
        <v>-15.83333333</v>
      </c>
      <c r="T62" s="30">
        <v>-24.7</v>
      </c>
      <c r="U62" s="30">
        <v>0</v>
      </c>
      <c r="V62" s="30">
        <v>0</v>
      </c>
      <c r="W62" s="30">
        <v>0</v>
      </c>
      <c r="X62" s="30">
        <v>0</v>
      </c>
      <c r="Y62" s="30">
        <v>-5</v>
      </c>
      <c r="Z62" s="30">
        <v>-22.5</v>
      </c>
      <c r="AA62" s="30">
        <v>0</v>
      </c>
      <c r="AB62" s="31">
        <v>0</v>
      </c>
    </row>
    <row r="63" spans="1:28" ht="15.75" x14ac:dyDescent="0.25">
      <c r="A63" s="23"/>
      <c r="B63" s="32">
        <v>46259</v>
      </c>
      <c r="C63" s="67">
        <f t="shared" si="1"/>
        <v>0</v>
      </c>
      <c r="D63" s="68"/>
      <c r="E63" s="29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1">
        <v>0</v>
      </c>
    </row>
    <row r="64" spans="1:28" ht="15.75" x14ac:dyDescent="0.25">
      <c r="A64" s="23"/>
      <c r="B64" s="32">
        <v>46260</v>
      </c>
      <c r="C64" s="67">
        <f t="shared" si="1"/>
        <v>-19.100000000000001</v>
      </c>
      <c r="D64" s="68"/>
      <c r="E64" s="29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-19.100000000000001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1">
        <v>0</v>
      </c>
    </row>
    <row r="65" spans="1:28" ht="15.75" x14ac:dyDescent="0.25">
      <c r="A65" s="23"/>
      <c r="B65" s="32">
        <v>46261</v>
      </c>
      <c r="C65" s="67">
        <f t="shared" si="1"/>
        <v>-21.2</v>
      </c>
      <c r="D65" s="68"/>
      <c r="E65" s="29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-8</v>
      </c>
      <c r="AB65" s="31">
        <v>-13.2</v>
      </c>
    </row>
    <row r="66" spans="1:28" ht="15.75" x14ac:dyDescent="0.25">
      <c r="A66" s="23"/>
      <c r="B66" s="32">
        <v>46262</v>
      </c>
      <c r="C66" s="67">
        <f t="shared" si="1"/>
        <v>-193.33333333000002</v>
      </c>
      <c r="D66" s="68"/>
      <c r="E66" s="29">
        <v>-12</v>
      </c>
      <c r="F66" s="30">
        <v>-2.6666666700000001</v>
      </c>
      <c r="G66" s="30">
        <v>-2.3333333299999999</v>
      </c>
      <c r="H66" s="30">
        <v>0</v>
      </c>
      <c r="I66" s="30">
        <v>0</v>
      </c>
      <c r="J66" s="30">
        <v>0</v>
      </c>
      <c r="K66" s="30">
        <v>-4.5</v>
      </c>
      <c r="L66" s="30">
        <v>-25.2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-24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-33.299999999999997</v>
      </c>
      <c r="AA66" s="30">
        <v>-54</v>
      </c>
      <c r="AB66" s="31">
        <v>-35.333333330000002</v>
      </c>
    </row>
    <row r="67" spans="1:28" ht="15.75" x14ac:dyDescent="0.25">
      <c r="A67" s="23"/>
      <c r="B67" s="32">
        <v>46263</v>
      </c>
      <c r="C67" s="67">
        <f t="shared" si="1"/>
        <v>-439.21666667</v>
      </c>
      <c r="D67" s="68"/>
      <c r="E67" s="29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-22</v>
      </c>
      <c r="L67" s="30">
        <v>-6.5</v>
      </c>
      <c r="M67" s="30">
        <v>0</v>
      </c>
      <c r="N67" s="30">
        <v>0</v>
      </c>
      <c r="O67" s="30">
        <v>-4.1166666699999999</v>
      </c>
      <c r="P67" s="30">
        <v>-10.25</v>
      </c>
      <c r="Q67" s="30">
        <v>-19</v>
      </c>
      <c r="R67" s="30">
        <v>-36</v>
      </c>
      <c r="S67" s="30">
        <v>-10.45</v>
      </c>
      <c r="T67" s="30">
        <v>-1.9</v>
      </c>
      <c r="U67" s="30">
        <v>0</v>
      </c>
      <c r="V67" s="30">
        <v>-16.600000000000001</v>
      </c>
      <c r="W67" s="30">
        <v>-24</v>
      </c>
      <c r="X67" s="30">
        <v>-24</v>
      </c>
      <c r="Y67" s="30">
        <v>-56.4</v>
      </c>
      <c r="Z67" s="30">
        <v>-68</v>
      </c>
      <c r="AA67" s="30">
        <v>-68</v>
      </c>
      <c r="AB67" s="31">
        <v>-72</v>
      </c>
    </row>
    <row r="68" spans="1:28" ht="15.75" x14ac:dyDescent="0.25">
      <c r="A68" s="23"/>
      <c r="B68" s="32">
        <v>46264</v>
      </c>
      <c r="C68" s="67">
        <f t="shared" si="1"/>
        <v>-528.65000000999999</v>
      </c>
      <c r="D68" s="68"/>
      <c r="E68" s="29">
        <v>-20</v>
      </c>
      <c r="F68" s="30">
        <v>-9</v>
      </c>
      <c r="G68" s="30">
        <v>-8.2666666699999993</v>
      </c>
      <c r="H68" s="30">
        <v>0</v>
      </c>
      <c r="I68" s="30">
        <v>0</v>
      </c>
      <c r="J68" s="30">
        <v>-12</v>
      </c>
      <c r="K68" s="30">
        <v>-1</v>
      </c>
      <c r="L68" s="30">
        <v>0</v>
      </c>
      <c r="M68" s="30">
        <v>0</v>
      </c>
      <c r="N68" s="30">
        <v>-26</v>
      </c>
      <c r="O68" s="30">
        <v>-12</v>
      </c>
      <c r="P68" s="30">
        <v>-14</v>
      </c>
      <c r="Q68" s="30">
        <v>-56</v>
      </c>
      <c r="R68" s="30">
        <v>-74</v>
      </c>
      <c r="S68" s="30">
        <v>-70</v>
      </c>
      <c r="T68" s="30">
        <v>-36.166666669999998</v>
      </c>
      <c r="U68" s="30">
        <v>-34.666666669999998</v>
      </c>
      <c r="V68" s="30">
        <v>-11.5</v>
      </c>
      <c r="W68" s="30">
        <v>-11</v>
      </c>
      <c r="X68" s="30">
        <v>0</v>
      </c>
      <c r="Y68" s="30">
        <v>-15</v>
      </c>
      <c r="Z68" s="30">
        <v>-30</v>
      </c>
      <c r="AA68" s="30">
        <v>-38.049999999999997</v>
      </c>
      <c r="AB68" s="31">
        <v>-50</v>
      </c>
    </row>
    <row r="69" spans="1:28" ht="16.5" thickTop="1" x14ac:dyDescent="0.25">
      <c r="A69" s="23"/>
      <c r="B69" s="33">
        <v>46265</v>
      </c>
      <c r="C69" s="69">
        <f t="shared" si="1"/>
        <v>-130.79999999999998</v>
      </c>
      <c r="D69" s="70"/>
      <c r="E69" s="29">
        <v>-50</v>
      </c>
      <c r="F69" s="30">
        <v>-15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-38</v>
      </c>
      <c r="P69" s="30">
        <v>-16.466666669999999</v>
      </c>
      <c r="Q69" s="30">
        <v>0</v>
      </c>
      <c r="R69" s="30">
        <v>0</v>
      </c>
      <c r="S69" s="30">
        <v>0</v>
      </c>
      <c r="T69" s="30">
        <v>-11.33333333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1">
        <v>0</v>
      </c>
    </row>
    <row r="70" spans="1:28" x14ac:dyDescent="0.25">
      <c r="A70" s="23"/>
      <c r="B70" s="23"/>
      <c r="C70" s="82">
        <f>SUM(C39:D69)</f>
        <v>-7298.0833333500004</v>
      </c>
      <c r="D70" s="82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</row>
    <row r="71" spans="1:28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</row>
    <row r="72" spans="1:28" ht="18.75" x14ac:dyDescent="0.25">
      <c r="A72" s="23"/>
      <c r="B72" s="77" t="s">
        <v>37</v>
      </c>
      <c r="C72" s="73" t="s">
        <v>38</v>
      </c>
      <c r="D72" s="74"/>
      <c r="E72" s="71" t="s">
        <v>44</v>
      </c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2"/>
    </row>
    <row r="73" spans="1:28" ht="16.5" thickTop="1" thickBot="1" x14ac:dyDescent="0.3">
      <c r="A73" s="23"/>
      <c r="B73" s="78"/>
      <c r="C73" s="75"/>
      <c r="D73" s="76"/>
      <c r="E73" s="24" t="s">
        <v>3</v>
      </c>
      <c r="F73" s="25" t="s">
        <v>4</v>
      </c>
      <c r="G73" s="25" t="s">
        <v>5</v>
      </c>
      <c r="H73" s="25" t="s">
        <v>6</v>
      </c>
      <c r="I73" s="25" t="s">
        <v>7</v>
      </c>
      <c r="J73" s="25" t="s">
        <v>8</v>
      </c>
      <c r="K73" s="25" t="s">
        <v>9</v>
      </c>
      <c r="L73" s="25" t="s">
        <v>10</v>
      </c>
      <c r="M73" s="25" t="s">
        <v>11</v>
      </c>
      <c r="N73" s="25" t="s">
        <v>12</v>
      </c>
      <c r="O73" s="25" t="s">
        <v>13</v>
      </c>
      <c r="P73" s="25" t="s">
        <v>14</v>
      </c>
      <c r="Q73" s="25" t="s">
        <v>15</v>
      </c>
      <c r="R73" s="25" t="s">
        <v>16</v>
      </c>
      <c r="S73" s="26" t="s">
        <v>17</v>
      </c>
      <c r="T73" s="25" t="s">
        <v>18</v>
      </c>
      <c r="U73" s="25" t="s">
        <v>19</v>
      </c>
      <c r="V73" s="25" t="s">
        <v>20</v>
      </c>
      <c r="W73" s="25" t="s">
        <v>21</v>
      </c>
      <c r="X73" s="25" t="s">
        <v>22</v>
      </c>
      <c r="Y73" s="25" t="s">
        <v>23</v>
      </c>
      <c r="Z73" s="25" t="s">
        <v>24</v>
      </c>
      <c r="AA73" s="25" t="s">
        <v>25</v>
      </c>
      <c r="AB73" s="27" t="s">
        <v>26</v>
      </c>
    </row>
    <row r="74" spans="1:28" ht="15.75" x14ac:dyDescent="0.25">
      <c r="A74" s="23"/>
      <c r="B74" s="28">
        <v>46235</v>
      </c>
      <c r="C74" s="35">
        <f t="shared" ref="C74:C104" si="2">SUMIF(E74:AB74,"&gt;0")</f>
        <v>49.600000000000009</v>
      </c>
      <c r="D74" s="36">
        <f t="shared" ref="D74:D104" si="3">SUMIF(E74:AB74,"&lt;0")</f>
        <v>-171.23333332999999</v>
      </c>
      <c r="E74" s="37">
        <f>E4+E39</f>
        <v>0</v>
      </c>
      <c r="F74" s="45">
        <f t="shared" ref="F74:AB74" si="4">F4+F39</f>
        <v>0</v>
      </c>
      <c r="G74" s="45">
        <f t="shared" si="4"/>
        <v>0</v>
      </c>
      <c r="H74" s="45">
        <f t="shared" si="4"/>
        <v>0</v>
      </c>
      <c r="I74" s="45">
        <f t="shared" si="4"/>
        <v>0</v>
      </c>
      <c r="J74" s="45">
        <f t="shared" si="4"/>
        <v>0</v>
      </c>
      <c r="K74" s="45">
        <f t="shared" si="4"/>
        <v>0</v>
      </c>
      <c r="L74" s="45">
        <f t="shared" si="4"/>
        <v>29.6</v>
      </c>
      <c r="M74" s="45">
        <f t="shared" si="4"/>
        <v>8.8000000000000007</v>
      </c>
      <c r="N74" s="45">
        <f t="shared" si="4"/>
        <v>-1</v>
      </c>
      <c r="O74" s="45">
        <f t="shared" si="4"/>
        <v>-1</v>
      </c>
      <c r="P74" s="45">
        <f t="shared" si="4"/>
        <v>-26</v>
      </c>
      <c r="Q74" s="45">
        <f t="shared" si="4"/>
        <v>-54</v>
      </c>
      <c r="R74" s="46">
        <f t="shared" si="4"/>
        <v>-37.299999999999997</v>
      </c>
      <c r="S74" s="47">
        <f t="shared" si="4"/>
        <v>-26.733333330000001</v>
      </c>
      <c r="T74" s="30">
        <f t="shared" si="4"/>
        <v>-13.95</v>
      </c>
      <c r="U74" s="30">
        <f t="shared" si="4"/>
        <v>7.2</v>
      </c>
      <c r="V74" s="30">
        <f t="shared" si="4"/>
        <v>4</v>
      </c>
      <c r="W74" s="30">
        <f t="shared" si="4"/>
        <v>0</v>
      </c>
      <c r="X74" s="30">
        <f t="shared" si="4"/>
        <v>0</v>
      </c>
      <c r="Y74" s="30">
        <f t="shared" si="4"/>
        <v>0</v>
      </c>
      <c r="Z74" s="30">
        <f t="shared" si="4"/>
        <v>0</v>
      </c>
      <c r="AA74" s="30">
        <f t="shared" si="4"/>
        <v>-11.25</v>
      </c>
      <c r="AB74" s="31">
        <f t="shared" si="4"/>
        <v>0</v>
      </c>
    </row>
    <row r="75" spans="1:28" ht="15.75" x14ac:dyDescent="0.25">
      <c r="A75" s="23"/>
      <c r="B75" s="32">
        <v>46236</v>
      </c>
      <c r="C75" s="35">
        <f t="shared" si="2"/>
        <v>53.333333330000002</v>
      </c>
      <c r="D75" s="36">
        <f t="shared" si="3"/>
        <v>-523.73333333999994</v>
      </c>
      <c r="E75" s="48">
        <f t="shared" ref="E75:AB85" si="5">E5+E40</f>
        <v>0</v>
      </c>
      <c r="F75" s="30">
        <f t="shared" si="5"/>
        <v>0</v>
      </c>
      <c r="G75" s="30">
        <f t="shared" si="5"/>
        <v>0</v>
      </c>
      <c r="H75" s="30">
        <f t="shared" si="5"/>
        <v>0</v>
      </c>
      <c r="I75" s="30">
        <f t="shared" si="5"/>
        <v>0</v>
      </c>
      <c r="J75" s="30">
        <f t="shared" si="5"/>
        <v>0</v>
      </c>
      <c r="K75" s="30">
        <f t="shared" si="5"/>
        <v>0</v>
      </c>
      <c r="L75" s="30">
        <f t="shared" si="5"/>
        <v>-1</v>
      </c>
      <c r="M75" s="30">
        <f t="shared" si="5"/>
        <v>-1</v>
      </c>
      <c r="N75" s="30">
        <f t="shared" si="5"/>
        <v>-1</v>
      </c>
      <c r="O75" s="30">
        <f t="shared" si="5"/>
        <v>-14</v>
      </c>
      <c r="P75" s="30">
        <f t="shared" si="5"/>
        <v>-18</v>
      </c>
      <c r="Q75" s="30">
        <f t="shared" si="5"/>
        <v>-68</v>
      </c>
      <c r="R75" s="30">
        <f t="shared" si="5"/>
        <v>-85</v>
      </c>
      <c r="S75" s="30">
        <f t="shared" si="5"/>
        <v>-79</v>
      </c>
      <c r="T75" s="30">
        <f t="shared" si="5"/>
        <v>-75</v>
      </c>
      <c r="U75" s="30">
        <f t="shared" si="5"/>
        <v>-59.8</v>
      </c>
      <c r="V75" s="30">
        <f t="shared" si="5"/>
        <v>-27</v>
      </c>
      <c r="W75" s="30">
        <f t="shared" si="5"/>
        <v>-25.2</v>
      </c>
      <c r="X75" s="30">
        <f t="shared" si="5"/>
        <v>18</v>
      </c>
      <c r="Y75" s="30">
        <f t="shared" si="5"/>
        <v>35.333333330000002</v>
      </c>
      <c r="Z75" s="30">
        <f t="shared" si="5"/>
        <v>-39.966666670000002</v>
      </c>
      <c r="AA75" s="30">
        <f t="shared" si="5"/>
        <v>-29.766666669999999</v>
      </c>
      <c r="AB75" s="31">
        <f t="shared" si="5"/>
        <v>0</v>
      </c>
    </row>
    <row r="76" spans="1:28" ht="15.75" x14ac:dyDescent="0.25">
      <c r="A76" s="23"/>
      <c r="B76" s="32">
        <v>46237</v>
      </c>
      <c r="C76" s="35">
        <f t="shared" si="2"/>
        <v>66.933333329999996</v>
      </c>
      <c r="D76" s="36">
        <f t="shared" si="3"/>
        <v>-111.86666665999999</v>
      </c>
      <c r="E76" s="48">
        <f t="shared" si="5"/>
        <v>0</v>
      </c>
      <c r="F76" s="30">
        <f t="shared" si="5"/>
        <v>0</v>
      </c>
      <c r="G76" s="30">
        <f t="shared" si="5"/>
        <v>0</v>
      </c>
      <c r="H76" s="30">
        <f t="shared" si="5"/>
        <v>0</v>
      </c>
      <c r="I76" s="30">
        <f t="shared" si="5"/>
        <v>0</v>
      </c>
      <c r="J76" s="30">
        <f t="shared" si="5"/>
        <v>0</v>
      </c>
      <c r="K76" s="30">
        <f t="shared" si="5"/>
        <v>0</v>
      </c>
      <c r="L76" s="30">
        <f t="shared" si="5"/>
        <v>-15</v>
      </c>
      <c r="M76" s="30">
        <f t="shared" si="5"/>
        <v>-1</v>
      </c>
      <c r="N76" s="30">
        <f t="shared" si="5"/>
        <v>-1</v>
      </c>
      <c r="O76" s="30">
        <f t="shared" si="5"/>
        <v>-1</v>
      </c>
      <c r="P76" s="30">
        <f t="shared" si="5"/>
        <v>-1</v>
      </c>
      <c r="Q76" s="30">
        <f t="shared" si="5"/>
        <v>-1</v>
      </c>
      <c r="R76" s="30">
        <f t="shared" si="5"/>
        <v>-1</v>
      </c>
      <c r="S76" s="30">
        <f t="shared" si="5"/>
        <v>-1</v>
      </c>
      <c r="T76" s="30">
        <f t="shared" si="5"/>
        <v>-1</v>
      </c>
      <c r="U76" s="30">
        <f t="shared" si="5"/>
        <v>-25.7</v>
      </c>
      <c r="V76" s="30">
        <f t="shared" si="5"/>
        <v>-26.266666659999999</v>
      </c>
      <c r="W76" s="30">
        <f t="shared" si="5"/>
        <v>0</v>
      </c>
      <c r="X76" s="30">
        <f t="shared" si="5"/>
        <v>0</v>
      </c>
      <c r="Y76" s="30">
        <f t="shared" si="5"/>
        <v>-36.9</v>
      </c>
      <c r="Z76" s="30">
        <f t="shared" si="5"/>
        <v>28</v>
      </c>
      <c r="AA76" s="30">
        <f t="shared" si="5"/>
        <v>14.93333333</v>
      </c>
      <c r="AB76" s="31">
        <f t="shared" si="5"/>
        <v>24</v>
      </c>
    </row>
    <row r="77" spans="1:28" ht="15.75" x14ac:dyDescent="0.25">
      <c r="A77" s="23"/>
      <c r="B77" s="32">
        <v>46238</v>
      </c>
      <c r="C77" s="35">
        <f t="shared" si="2"/>
        <v>236.44999999000001</v>
      </c>
      <c r="D77" s="36">
        <f t="shared" si="3"/>
        <v>-165.75</v>
      </c>
      <c r="E77" s="48">
        <f t="shared" si="5"/>
        <v>62.333333330000002</v>
      </c>
      <c r="F77" s="30">
        <f t="shared" si="5"/>
        <v>25</v>
      </c>
      <c r="G77" s="30">
        <f t="shared" si="5"/>
        <v>27.333333329999999</v>
      </c>
      <c r="H77" s="30">
        <f t="shared" si="5"/>
        <v>0</v>
      </c>
      <c r="I77" s="30">
        <f t="shared" si="5"/>
        <v>0</v>
      </c>
      <c r="J77" s="30">
        <f t="shared" si="5"/>
        <v>0</v>
      </c>
      <c r="K77" s="30">
        <f t="shared" si="5"/>
        <v>0</v>
      </c>
      <c r="L77" s="30">
        <f t="shared" si="5"/>
        <v>0</v>
      </c>
      <c r="M77" s="30">
        <f t="shared" si="5"/>
        <v>-0.21666667000000001</v>
      </c>
      <c r="N77" s="30">
        <f t="shared" si="5"/>
        <v>-1</v>
      </c>
      <c r="O77" s="30">
        <f t="shared" si="5"/>
        <v>-1</v>
      </c>
      <c r="P77" s="30">
        <f t="shared" si="5"/>
        <v>-31</v>
      </c>
      <c r="Q77" s="30">
        <f t="shared" si="5"/>
        <v>-31</v>
      </c>
      <c r="R77" s="30">
        <f t="shared" si="5"/>
        <v>-31</v>
      </c>
      <c r="S77" s="30">
        <f t="shared" si="5"/>
        <v>-25.31666667</v>
      </c>
      <c r="T77" s="30">
        <f t="shared" si="5"/>
        <v>45.883333329999999</v>
      </c>
      <c r="U77" s="30">
        <f t="shared" si="5"/>
        <v>56.083333330000002</v>
      </c>
      <c r="V77" s="30">
        <f t="shared" si="5"/>
        <v>-34.200000000000003</v>
      </c>
      <c r="W77" s="30">
        <f t="shared" si="5"/>
        <v>-4.0833333300000003</v>
      </c>
      <c r="X77" s="30">
        <f t="shared" si="5"/>
        <v>19.81666667</v>
      </c>
      <c r="Y77" s="30">
        <f t="shared" si="5"/>
        <v>0</v>
      </c>
      <c r="Z77" s="30">
        <f t="shared" si="5"/>
        <v>0</v>
      </c>
      <c r="AA77" s="30">
        <f t="shared" si="5"/>
        <v>0</v>
      </c>
      <c r="AB77" s="31">
        <f t="shared" si="5"/>
        <v>-6.93333333</v>
      </c>
    </row>
    <row r="78" spans="1:28" ht="15.75" x14ac:dyDescent="0.25">
      <c r="A78" s="23"/>
      <c r="B78" s="32">
        <v>46239</v>
      </c>
      <c r="C78" s="35">
        <f t="shared" si="2"/>
        <v>154.36666666000002</v>
      </c>
      <c r="D78" s="36">
        <f t="shared" si="3"/>
        <v>-101.45</v>
      </c>
      <c r="E78" s="48">
        <f t="shared" si="5"/>
        <v>0</v>
      </c>
      <c r="F78" s="30">
        <f t="shared" si="5"/>
        <v>0</v>
      </c>
      <c r="G78" s="30">
        <f t="shared" si="5"/>
        <v>0</v>
      </c>
      <c r="H78" s="30">
        <f t="shared" si="5"/>
        <v>0</v>
      </c>
      <c r="I78" s="49">
        <f t="shared" si="5"/>
        <v>0</v>
      </c>
      <c r="J78" s="30">
        <f t="shared" si="5"/>
        <v>0</v>
      </c>
      <c r="K78" s="30">
        <f t="shared" si="5"/>
        <v>0</v>
      </c>
      <c r="L78" s="30">
        <f t="shared" si="5"/>
        <v>0</v>
      </c>
      <c r="M78" s="30">
        <f t="shared" si="5"/>
        <v>-7.7</v>
      </c>
      <c r="N78" s="30">
        <f t="shared" si="5"/>
        <v>-3.25</v>
      </c>
      <c r="O78" s="30">
        <f t="shared" si="5"/>
        <v>-30</v>
      </c>
      <c r="P78" s="30">
        <f t="shared" si="5"/>
        <v>-15</v>
      </c>
      <c r="Q78" s="30">
        <f t="shared" si="5"/>
        <v>-30</v>
      </c>
      <c r="R78" s="30">
        <f t="shared" si="5"/>
        <v>-15.5</v>
      </c>
      <c r="S78" s="30">
        <f t="shared" si="5"/>
        <v>6.3333333300000003</v>
      </c>
      <c r="T78" s="30">
        <f t="shared" si="5"/>
        <v>51.166666669999998</v>
      </c>
      <c r="U78" s="30">
        <f t="shared" si="5"/>
        <v>47.666666669999998</v>
      </c>
      <c r="V78" s="30">
        <f t="shared" si="5"/>
        <v>4.7833333299999996</v>
      </c>
      <c r="W78" s="30">
        <f t="shared" si="5"/>
        <v>15.03333333</v>
      </c>
      <c r="X78" s="30">
        <f t="shared" si="5"/>
        <v>29.383333329999999</v>
      </c>
      <c r="Y78" s="30">
        <f t="shared" si="5"/>
        <v>0</v>
      </c>
      <c r="Z78" s="30">
        <f t="shared" si="5"/>
        <v>0</v>
      </c>
      <c r="AA78" s="30">
        <f t="shared" si="5"/>
        <v>0</v>
      </c>
      <c r="AB78" s="31">
        <f t="shared" si="5"/>
        <v>0</v>
      </c>
    </row>
    <row r="79" spans="1:28" ht="15.75" x14ac:dyDescent="0.25">
      <c r="A79" s="23"/>
      <c r="B79" s="32">
        <v>46240</v>
      </c>
      <c r="C79" s="35">
        <f t="shared" si="2"/>
        <v>520.90000000999999</v>
      </c>
      <c r="D79" s="36">
        <f t="shared" si="3"/>
        <v>-81.533333330000005</v>
      </c>
      <c r="E79" s="48">
        <f t="shared" si="5"/>
        <v>0</v>
      </c>
      <c r="F79" s="30">
        <f t="shared" si="5"/>
        <v>0</v>
      </c>
      <c r="G79" s="30">
        <f t="shared" si="5"/>
        <v>0</v>
      </c>
      <c r="H79" s="30">
        <f t="shared" si="5"/>
        <v>0</v>
      </c>
      <c r="I79" s="30">
        <f t="shared" si="5"/>
        <v>0</v>
      </c>
      <c r="J79" s="30">
        <f t="shared" si="5"/>
        <v>0</v>
      </c>
      <c r="K79" s="30">
        <f t="shared" si="5"/>
        <v>0</v>
      </c>
      <c r="L79" s="30">
        <f t="shared" si="5"/>
        <v>-8.2333333300000007</v>
      </c>
      <c r="M79" s="30">
        <f t="shared" si="5"/>
        <v>24</v>
      </c>
      <c r="N79" s="30">
        <f t="shared" si="5"/>
        <v>16</v>
      </c>
      <c r="O79" s="30">
        <f t="shared" si="5"/>
        <v>0</v>
      </c>
      <c r="P79" s="30">
        <f t="shared" si="5"/>
        <v>0</v>
      </c>
      <c r="Q79" s="30">
        <f t="shared" si="5"/>
        <v>25.6</v>
      </c>
      <c r="R79" s="30">
        <f t="shared" si="5"/>
        <v>48</v>
      </c>
      <c r="S79" s="30">
        <f t="shared" si="5"/>
        <v>101.86666667</v>
      </c>
      <c r="T79" s="30">
        <f t="shared" si="5"/>
        <v>117.06666667</v>
      </c>
      <c r="U79" s="30">
        <f t="shared" si="5"/>
        <v>120</v>
      </c>
      <c r="V79" s="30">
        <f t="shared" si="5"/>
        <v>58.8</v>
      </c>
      <c r="W79" s="30">
        <f t="shared" si="5"/>
        <v>9.56666667</v>
      </c>
      <c r="X79" s="30">
        <f t="shared" si="5"/>
        <v>-35.299999999999997</v>
      </c>
      <c r="Y79" s="30">
        <f t="shared" si="5"/>
        <v>-38</v>
      </c>
      <c r="Z79" s="30">
        <f t="shared" si="5"/>
        <v>0</v>
      </c>
      <c r="AA79" s="30">
        <f t="shared" si="5"/>
        <v>0</v>
      </c>
      <c r="AB79" s="31">
        <f t="shared" si="5"/>
        <v>0</v>
      </c>
    </row>
    <row r="80" spans="1:28" ht="15.75" x14ac:dyDescent="0.25">
      <c r="A80" s="23"/>
      <c r="B80" s="32">
        <v>46241</v>
      </c>
      <c r="C80" s="35">
        <f t="shared" si="2"/>
        <v>390.48333334</v>
      </c>
      <c r="D80" s="36">
        <f t="shared" si="3"/>
        <v>-314.3</v>
      </c>
      <c r="E80" s="48">
        <f t="shared" si="5"/>
        <v>0</v>
      </c>
      <c r="F80" s="30">
        <f t="shared" si="5"/>
        <v>0</v>
      </c>
      <c r="G80" s="30">
        <f t="shared" si="5"/>
        <v>0</v>
      </c>
      <c r="H80" s="30">
        <f t="shared" si="5"/>
        <v>0</v>
      </c>
      <c r="I80" s="30">
        <f t="shared" si="5"/>
        <v>0</v>
      </c>
      <c r="J80" s="30">
        <f t="shared" si="5"/>
        <v>0</v>
      </c>
      <c r="K80" s="30">
        <f t="shared" si="5"/>
        <v>0</v>
      </c>
      <c r="L80" s="30">
        <f t="shared" si="5"/>
        <v>0</v>
      </c>
      <c r="M80" s="30">
        <f t="shared" si="5"/>
        <v>-12.4</v>
      </c>
      <c r="N80" s="30">
        <f t="shared" si="5"/>
        <v>-30</v>
      </c>
      <c r="O80" s="30">
        <f t="shared" si="5"/>
        <v>-27</v>
      </c>
      <c r="P80" s="30">
        <f t="shared" si="5"/>
        <v>-18.899999999999999</v>
      </c>
      <c r="Q80" s="30">
        <f t="shared" si="5"/>
        <v>56.533333329999998</v>
      </c>
      <c r="R80" s="30">
        <f t="shared" si="5"/>
        <v>138.06666666999999</v>
      </c>
      <c r="S80" s="30">
        <f t="shared" si="5"/>
        <v>110.06666667</v>
      </c>
      <c r="T80" s="30">
        <f t="shared" si="5"/>
        <v>85.816666670000004</v>
      </c>
      <c r="U80" s="30">
        <f t="shared" si="5"/>
        <v>-7</v>
      </c>
      <c r="V80" s="30">
        <f t="shared" si="5"/>
        <v>-25.5</v>
      </c>
      <c r="W80" s="30">
        <f t="shared" si="5"/>
        <v>-18.5</v>
      </c>
      <c r="X80" s="30">
        <f t="shared" si="5"/>
        <v>-15</v>
      </c>
      <c r="Y80" s="30">
        <f t="shared" si="5"/>
        <v>-66</v>
      </c>
      <c r="Z80" s="30">
        <f t="shared" si="5"/>
        <v>-30</v>
      </c>
      <c r="AA80" s="30">
        <f t="shared" si="5"/>
        <v>-34</v>
      </c>
      <c r="AB80" s="31">
        <f t="shared" si="5"/>
        <v>-30</v>
      </c>
    </row>
    <row r="81" spans="1:28" ht="15.75" x14ac:dyDescent="0.25">
      <c r="A81" s="23"/>
      <c r="B81" s="32">
        <v>46242</v>
      </c>
      <c r="C81" s="35">
        <f t="shared" si="2"/>
        <v>0</v>
      </c>
      <c r="D81" s="36">
        <f t="shared" si="3"/>
        <v>-511.68333332999998</v>
      </c>
      <c r="E81" s="48">
        <f t="shared" si="5"/>
        <v>-30</v>
      </c>
      <c r="F81" s="30">
        <f t="shared" si="5"/>
        <v>-43.2</v>
      </c>
      <c r="G81" s="30">
        <f t="shared" si="5"/>
        <v>-54</v>
      </c>
      <c r="H81" s="30">
        <f t="shared" si="5"/>
        <v>-54</v>
      </c>
      <c r="I81" s="30">
        <f t="shared" si="5"/>
        <v>-44</v>
      </c>
      <c r="J81" s="30">
        <f t="shared" si="5"/>
        <v>-20.8</v>
      </c>
      <c r="K81" s="30">
        <f t="shared" si="5"/>
        <v>0</v>
      </c>
      <c r="L81" s="30">
        <f t="shared" si="5"/>
        <v>-10.733333330000001</v>
      </c>
      <c r="M81" s="30">
        <f t="shared" si="5"/>
        <v>0</v>
      </c>
      <c r="N81" s="30">
        <f t="shared" si="5"/>
        <v>-0.45</v>
      </c>
      <c r="O81" s="30">
        <f t="shared" si="5"/>
        <v>-13</v>
      </c>
      <c r="P81" s="30">
        <f t="shared" si="5"/>
        <v>-16</v>
      </c>
      <c r="Q81" s="30">
        <f t="shared" si="5"/>
        <v>-18</v>
      </c>
      <c r="R81" s="30">
        <f t="shared" si="5"/>
        <v>-34</v>
      </c>
      <c r="S81" s="30">
        <f t="shared" si="5"/>
        <v>-1</v>
      </c>
      <c r="T81" s="30">
        <f t="shared" si="5"/>
        <v>-1</v>
      </c>
      <c r="U81" s="30">
        <f t="shared" si="5"/>
        <v>-50.333333330000002</v>
      </c>
      <c r="V81" s="30">
        <f t="shared" si="5"/>
        <v>-75.166666669999998</v>
      </c>
      <c r="W81" s="30">
        <f t="shared" si="5"/>
        <v>-40.5</v>
      </c>
      <c r="X81" s="30">
        <f t="shared" si="5"/>
        <v>0</v>
      </c>
      <c r="Y81" s="30">
        <f t="shared" si="5"/>
        <v>0</v>
      </c>
      <c r="Z81" s="30">
        <f t="shared" si="5"/>
        <v>0</v>
      </c>
      <c r="AA81" s="30">
        <f t="shared" si="5"/>
        <v>0</v>
      </c>
      <c r="AB81" s="31">
        <f t="shared" si="5"/>
        <v>-5.5</v>
      </c>
    </row>
    <row r="82" spans="1:28" ht="15.75" x14ac:dyDescent="0.25">
      <c r="A82" s="23"/>
      <c r="B82" s="32">
        <v>46243</v>
      </c>
      <c r="C82" s="35">
        <f t="shared" si="2"/>
        <v>63.6</v>
      </c>
      <c r="D82" s="36">
        <f t="shared" si="3"/>
        <v>-245.95</v>
      </c>
      <c r="E82" s="48">
        <f t="shared" si="5"/>
        <v>-9</v>
      </c>
      <c r="F82" s="30">
        <f t="shared" si="5"/>
        <v>0</v>
      </c>
      <c r="G82" s="30">
        <f t="shared" si="5"/>
        <v>0</v>
      </c>
      <c r="H82" s="30">
        <f t="shared" si="5"/>
        <v>0</v>
      </c>
      <c r="I82" s="30">
        <f t="shared" si="5"/>
        <v>0</v>
      </c>
      <c r="J82" s="30">
        <f t="shared" si="5"/>
        <v>0</v>
      </c>
      <c r="K82" s="30">
        <f t="shared" si="5"/>
        <v>0</v>
      </c>
      <c r="L82" s="30">
        <f t="shared" si="5"/>
        <v>0</v>
      </c>
      <c r="M82" s="30">
        <f t="shared" si="5"/>
        <v>31.733333330000001</v>
      </c>
      <c r="N82" s="30">
        <f t="shared" si="5"/>
        <v>31.866666670000001</v>
      </c>
      <c r="O82" s="30">
        <f t="shared" si="5"/>
        <v>0</v>
      </c>
      <c r="P82" s="30">
        <f t="shared" si="5"/>
        <v>-11.1</v>
      </c>
      <c r="Q82" s="30">
        <f t="shared" si="5"/>
        <v>-5.7</v>
      </c>
      <c r="R82" s="30">
        <f t="shared" si="5"/>
        <v>0</v>
      </c>
      <c r="S82" s="30">
        <f t="shared" si="5"/>
        <v>-18.133333329999999</v>
      </c>
      <c r="T82" s="30">
        <f t="shared" si="5"/>
        <v>-26</v>
      </c>
      <c r="U82" s="30">
        <f t="shared" si="5"/>
        <v>-34</v>
      </c>
      <c r="V82" s="30">
        <f t="shared" si="5"/>
        <v>-55.516666669999999</v>
      </c>
      <c r="W82" s="30">
        <f t="shared" si="5"/>
        <v>0</v>
      </c>
      <c r="X82" s="30">
        <f t="shared" si="5"/>
        <v>-17</v>
      </c>
      <c r="Y82" s="30">
        <f t="shared" si="5"/>
        <v>-30</v>
      </c>
      <c r="Z82" s="30">
        <f t="shared" si="5"/>
        <v>-30</v>
      </c>
      <c r="AA82" s="30">
        <f t="shared" si="5"/>
        <v>-9.5</v>
      </c>
      <c r="AB82" s="31">
        <f t="shared" si="5"/>
        <v>0</v>
      </c>
    </row>
    <row r="83" spans="1:28" ht="15.75" x14ac:dyDescent="0.25">
      <c r="A83" s="23"/>
      <c r="B83" s="32">
        <v>46244</v>
      </c>
      <c r="C83" s="35">
        <f t="shared" si="2"/>
        <v>162.33333334</v>
      </c>
      <c r="D83" s="36">
        <f t="shared" si="3"/>
        <v>-58.45</v>
      </c>
      <c r="E83" s="48">
        <f t="shared" si="5"/>
        <v>0</v>
      </c>
      <c r="F83" s="30">
        <f t="shared" si="5"/>
        <v>0</v>
      </c>
      <c r="G83" s="30">
        <f t="shared" si="5"/>
        <v>0</v>
      </c>
      <c r="H83" s="30">
        <f t="shared" si="5"/>
        <v>0</v>
      </c>
      <c r="I83" s="30">
        <f t="shared" si="5"/>
        <v>0</v>
      </c>
      <c r="J83" s="30">
        <f t="shared" si="5"/>
        <v>0</v>
      </c>
      <c r="K83" s="30">
        <f t="shared" si="5"/>
        <v>0</v>
      </c>
      <c r="L83" s="30">
        <f t="shared" si="5"/>
        <v>0</v>
      </c>
      <c r="M83" s="30">
        <f t="shared" si="5"/>
        <v>12</v>
      </c>
      <c r="N83" s="30">
        <f t="shared" si="5"/>
        <v>0</v>
      </c>
      <c r="O83" s="30">
        <f t="shared" si="5"/>
        <v>-18.2</v>
      </c>
      <c r="P83" s="30">
        <f t="shared" si="5"/>
        <v>-21</v>
      </c>
      <c r="Q83" s="30">
        <f t="shared" si="5"/>
        <v>-19.25</v>
      </c>
      <c r="R83" s="30">
        <f t="shared" si="5"/>
        <v>7.6</v>
      </c>
      <c r="S83" s="30">
        <f t="shared" si="5"/>
        <v>0</v>
      </c>
      <c r="T83" s="30">
        <f t="shared" si="5"/>
        <v>8.1</v>
      </c>
      <c r="U83" s="30">
        <f t="shared" si="5"/>
        <v>14.366666670000001</v>
      </c>
      <c r="V83" s="30">
        <f t="shared" si="5"/>
        <v>0</v>
      </c>
      <c r="W83" s="30">
        <f t="shared" si="5"/>
        <v>3.4166666700000001</v>
      </c>
      <c r="X83" s="30">
        <f t="shared" si="5"/>
        <v>41</v>
      </c>
      <c r="Y83" s="30">
        <f t="shared" si="5"/>
        <v>41</v>
      </c>
      <c r="Z83" s="30">
        <f t="shared" si="5"/>
        <v>34.85</v>
      </c>
      <c r="AA83" s="30">
        <f t="shared" si="5"/>
        <v>0</v>
      </c>
      <c r="AB83" s="31">
        <f t="shared" si="5"/>
        <v>0</v>
      </c>
    </row>
    <row r="84" spans="1:28" ht="15.75" x14ac:dyDescent="0.25">
      <c r="A84" s="23"/>
      <c r="B84" s="32">
        <v>46245</v>
      </c>
      <c r="C84" s="35">
        <f t="shared" si="2"/>
        <v>11.616666670000001</v>
      </c>
      <c r="D84" s="36">
        <f t="shared" si="3"/>
        <v>-42.75</v>
      </c>
      <c r="E84" s="48">
        <f t="shared" si="5"/>
        <v>0</v>
      </c>
      <c r="F84" s="30">
        <f t="shared" si="5"/>
        <v>0</v>
      </c>
      <c r="G84" s="30">
        <f t="shared" si="5"/>
        <v>0</v>
      </c>
      <c r="H84" s="30">
        <f t="shared" si="5"/>
        <v>0</v>
      </c>
      <c r="I84" s="30">
        <f t="shared" si="5"/>
        <v>0</v>
      </c>
      <c r="J84" s="30">
        <f t="shared" si="5"/>
        <v>0</v>
      </c>
      <c r="K84" s="30">
        <f t="shared" si="5"/>
        <v>0</v>
      </c>
      <c r="L84" s="30">
        <f t="shared" si="5"/>
        <v>0</v>
      </c>
      <c r="M84" s="30">
        <f t="shared" si="5"/>
        <v>0</v>
      </c>
      <c r="N84" s="30">
        <f t="shared" si="5"/>
        <v>-3.75</v>
      </c>
      <c r="O84" s="30">
        <f t="shared" si="5"/>
        <v>-16.5</v>
      </c>
      <c r="P84" s="30">
        <f t="shared" si="5"/>
        <v>0</v>
      </c>
      <c r="Q84" s="30">
        <f t="shared" si="5"/>
        <v>0</v>
      </c>
      <c r="R84" s="30">
        <f t="shared" si="5"/>
        <v>0</v>
      </c>
      <c r="S84" s="30">
        <f t="shared" si="5"/>
        <v>0</v>
      </c>
      <c r="T84" s="30">
        <f t="shared" si="5"/>
        <v>-22.5</v>
      </c>
      <c r="U84" s="30">
        <f t="shared" si="5"/>
        <v>0</v>
      </c>
      <c r="V84" s="30">
        <f t="shared" si="5"/>
        <v>0</v>
      </c>
      <c r="W84" s="30">
        <f t="shared" si="5"/>
        <v>0</v>
      </c>
      <c r="X84" s="30">
        <f t="shared" si="5"/>
        <v>0</v>
      </c>
      <c r="Y84" s="30">
        <f t="shared" si="5"/>
        <v>0</v>
      </c>
      <c r="Z84" s="30">
        <f t="shared" si="5"/>
        <v>0</v>
      </c>
      <c r="AA84" s="30">
        <f t="shared" si="5"/>
        <v>0</v>
      </c>
      <c r="AB84" s="31">
        <f t="shared" si="5"/>
        <v>11.616666670000001</v>
      </c>
    </row>
    <row r="85" spans="1:28" ht="15.75" x14ac:dyDescent="0.25">
      <c r="A85" s="23"/>
      <c r="B85" s="32">
        <v>46246</v>
      </c>
      <c r="C85" s="35">
        <f t="shared" si="2"/>
        <v>22.05</v>
      </c>
      <c r="D85" s="36">
        <f t="shared" si="3"/>
        <v>-148.03333334000001</v>
      </c>
      <c r="E85" s="48">
        <f t="shared" si="5"/>
        <v>0</v>
      </c>
      <c r="F85" s="30">
        <f t="shared" si="5"/>
        <v>11.25</v>
      </c>
      <c r="G85" s="30">
        <f t="shared" si="5"/>
        <v>0</v>
      </c>
      <c r="H85" s="30">
        <f t="shared" si="5"/>
        <v>0</v>
      </c>
      <c r="I85" s="30">
        <f t="shared" si="5"/>
        <v>0</v>
      </c>
      <c r="J85" s="30">
        <f t="shared" si="5"/>
        <v>0</v>
      </c>
      <c r="K85" s="30">
        <f t="shared" si="5"/>
        <v>-16.666666670000001</v>
      </c>
      <c r="L85" s="30">
        <f t="shared" si="5"/>
        <v>-40</v>
      </c>
      <c r="M85" s="30">
        <f t="shared" si="5"/>
        <v>-20</v>
      </c>
      <c r="N85" s="30">
        <f t="shared" si="5"/>
        <v>-1</v>
      </c>
      <c r="O85" s="30">
        <f t="shared" si="5"/>
        <v>-1</v>
      </c>
      <c r="P85" s="30">
        <f t="shared" si="5"/>
        <v>-1</v>
      </c>
      <c r="Q85" s="30">
        <f t="shared" si="5"/>
        <v>-1</v>
      </c>
      <c r="R85" s="30">
        <f t="shared" si="5"/>
        <v>-1</v>
      </c>
      <c r="S85" s="30">
        <f t="shared" si="5"/>
        <v>-1</v>
      </c>
      <c r="T85" s="30">
        <f t="shared" ref="T85:AB85" si="6">T15+T50</f>
        <v>-1</v>
      </c>
      <c r="U85" s="30">
        <f t="shared" si="6"/>
        <v>-40</v>
      </c>
      <c r="V85" s="30">
        <f t="shared" si="6"/>
        <v>-24.366666670000001</v>
      </c>
      <c r="W85" s="30">
        <f t="shared" si="6"/>
        <v>0</v>
      </c>
      <c r="X85" s="30">
        <f t="shared" si="6"/>
        <v>0.8</v>
      </c>
      <c r="Y85" s="30">
        <f t="shared" si="6"/>
        <v>0</v>
      </c>
      <c r="Z85" s="30">
        <f t="shared" si="6"/>
        <v>10</v>
      </c>
      <c r="AA85" s="30">
        <f t="shared" si="6"/>
        <v>0</v>
      </c>
      <c r="AB85" s="31">
        <f t="shared" si="6"/>
        <v>0</v>
      </c>
    </row>
    <row r="86" spans="1:28" ht="15.75" x14ac:dyDescent="0.25">
      <c r="A86" s="23"/>
      <c r="B86" s="32">
        <v>46247</v>
      </c>
      <c r="C86" s="35">
        <f t="shared" si="2"/>
        <v>179</v>
      </c>
      <c r="D86" s="36">
        <f t="shared" si="3"/>
        <v>-284.58333333000002</v>
      </c>
      <c r="E86" s="48">
        <f t="shared" ref="E86:AB96" si="7">E16+E51</f>
        <v>0</v>
      </c>
      <c r="F86" s="30">
        <f t="shared" si="7"/>
        <v>11.733333330000001</v>
      </c>
      <c r="G86" s="30">
        <f t="shared" si="7"/>
        <v>0</v>
      </c>
      <c r="H86" s="30">
        <f t="shared" si="7"/>
        <v>0</v>
      </c>
      <c r="I86" s="30">
        <f t="shared" si="7"/>
        <v>0</v>
      </c>
      <c r="J86" s="30">
        <f t="shared" si="7"/>
        <v>0</v>
      </c>
      <c r="K86" s="30">
        <f t="shared" si="7"/>
        <v>0</v>
      </c>
      <c r="L86" s="30">
        <f t="shared" si="7"/>
        <v>0</v>
      </c>
      <c r="M86" s="30">
        <f t="shared" si="7"/>
        <v>-16.3</v>
      </c>
      <c r="N86" s="30">
        <f t="shared" si="7"/>
        <v>24.666666670000001</v>
      </c>
      <c r="O86" s="30">
        <f t="shared" si="7"/>
        <v>0</v>
      </c>
      <c r="P86" s="30">
        <f t="shared" si="7"/>
        <v>-0.78333333000000005</v>
      </c>
      <c r="Q86" s="30">
        <f t="shared" si="7"/>
        <v>-1</v>
      </c>
      <c r="R86" s="30">
        <f t="shared" si="7"/>
        <v>0</v>
      </c>
      <c r="S86" s="30">
        <f t="shared" si="7"/>
        <v>29.333333329999999</v>
      </c>
      <c r="T86" s="30">
        <f t="shared" si="7"/>
        <v>40.666666669999998</v>
      </c>
      <c r="U86" s="30">
        <f t="shared" si="7"/>
        <v>31.2</v>
      </c>
      <c r="V86" s="30">
        <f t="shared" si="7"/>
        <v>41.4</v>
      </c>
      <c r="W86" s="30">
        <f t="shared" si="7"/>
        <v>-19.5</v>
      </c>
      <c r="X86" s="30">
        <f t="shared" si="7"/>
        <v>-38</v>
      </c>
      <c r="Y86" s="30">
        <f t="shared" si="7"/>
        <v>-37</v>
      </c>
      <c r="Z86" s="30">
        <f t="shared" si="7"/>
        <v>-68</v>
      </c>
      <c r="AA86" s="30">
        <f t="shared" si="7"/>
        <v>-74</v>
      </c>
      <c r="AB86" s="31">
        <f t="shared" si="7"/>
        <v>-30</v>
      </c>
    </row>
    <row r="87" spans="1:28" ht="15.75" x14ac:dyDescent="0.25">
      <c r="A87" s="23"/>
      <c r="B87" s="32">
        <v>46248</v>
      </c>
      <c r="C87" s="35">
        <f t="shared" si="2"/>
        <v>12.98333334</v>
      </c>
      <c r="D87" s="36">
        <f t="shared" si="3"/>
        <v>-197.36666667</v>
      </c>
      <c r="E87" s="29">
        <f t="shared" si="7"/>
        <v>0</v>
      </c>
      <c r="F87" s="30">
        <f t="shared" si="7"/>
        <v>0</v>
      </c>
      <c r="G87" s="30">
        <f t="shared" si="7"/>
        <v>0</v>
      </c>
      <c r="H87" s="30">
        <f t="shared" si="7"/>
        <v>0</v>
      </c>
      <c r="I87" s="30">
        <f t="shared" si="7"/>
        <v>0</v>
      </c>
      <c r="J87" s="30">
        <f t="shared" si="7"/>
        <v>8.7166666700000004</v>
      </c>
      <c r="K87" s="30">
        <f t="shared" si="7"/>
        <v>0</v>
      </c>
      <c r="L87" s="30">
        <f t="shared" si="7"/>
        <v>0</v>
      </c>
      <c r="M87" s="30">
        <f t="shared" si="7"/>
        <v>-14.3</v>
      </c>
      <c r="N87" s="30">
        <f t="shared" si="7"/>
        <v>-1</v>
      </c>
      <c r="O87" s="30">
        <f t="shared" si="7"/>
        <v>-1</v>
      </c>
      <c r="P87" s="30">
        <f t="shared" si="7"/>
        <v>-1</v>
      </c>
      <c r="Q87" s="30">
        <f t="shared" si="7"/>
        <v>-1</v>
      </c>
      <c r="R87" s="30">
        <f t="shared" si="7"/>
        <v>-1</v>
      </c>
      <c r="S87" s="30">
        <f t="shared" si="7"/>
        <v>-1</v>
      </c>
      <c r="T87" s="30">
        <f t="shared" si="7"/>
        <v>4.2666666699999993</v>
      </c>
      <c r="U87" s="30">
        <f t="shared" si="7"/>
        <v>-16.666666670000001</v>
      </c>
      <c r="V87" s="30">
        <f t="shared" si="7"/>
        <v>-1.06666667</v>
      </c>
      <c r="W87" s="30">
        <f t="shared" si="7"/>
        <v>0</v>
      </c>
      <c r="X87" s="30">
        <f t="shared" si="7"/>
        <v>-16</v>
      </c>
      <c r="Y87" s="30">
        <f t="shared" si="7"/>
        <v>-30</v>
      </c>
      <c r="Z87" s="30">
        <f t="shared" si="7"/>
        <v>-38.233333330000001</v>
      </c>
      <c r="AA87" s="30">
        <f t="shared" si="7"/>
        <v>-58</v>
      </c>
      <c r="AB87" s="31">
        <f t="shared" si="7"/>
        <v>-17.100000000000001</v>
      </c>
    </row>
    <row r="88" spans="1:28" ht="15.75" x14ac:dyDescent="0.25">
      <c r="A88" s="23"/>
      <c r="B88" s="32">
        <v>46249</v>
      </c>
      <c r="C88" s="35">
        <f t="shared" si="2"/>
        <v>0</v>
      </c>
      <c r="D88" s="36">
        <f t="shared" si="3"/>
        <v>-543.1</v>
      </c>
      <c r="E88" s="48">
        <f t="shared" si="7"/>
        <v>-28.2</v>
      </c>
      <c r="F88" s="30">
        <f t="shared" si="7"/>
        <v>0</v>
      </c>
      <c r="G88" s="30">
        <f t="shared" si="7"/>
        <v>0</v>
      </c>
      <c r="H88" s="30">
        <f t="shared" si="7"/>
        <v>0</v>
      </c>
      <c r="I88" s="30">
        <f t="shared" si="7"/>
        <v>0</v>
      </c>
      <c r="J88" s="30">
        <f t="shared" si="7"/>
        <v>0</v>
      </c>
      <c r="K88" s="30">
        <f t="shared" si="7"/>
        <v>0</v>
      </c>
      <c r="L88" s="30">
        <f t="shared" si="7"/>
        <v>0</v>
      </c>
      <c r="M88" s="30">
        <f t="shared" si="7"/>
        <v>0</v>
      </c>
      <c r="N88" s="30">
        <f t="shared" si="7"/>
        <v>-0.73333333000000001</v>
      </c>
      <c r="O88" s="30">
        <f t="shared" si="7"/>
        <v>-9</v>
      </c>
      <c r="P88" s="30">
        <f t="shared" si="7"/>
        <v>-13</v>
      </c>
      <c r="Q88" s="30">
        <f t="shared" si="7"/>
        <v>-15</v>
      </c>
      <c r="R88" s="30">
        <f t="shared" si="7"/>
        <v>-34</v>
      </c>
      <c r="S88" s="30">
        <f t="shared" si="7"/>
        <v>-33</v>
      </c>
      <c r="T88" s="30">
        <f t="shared" si="7"/>
        <v>-29</v>
      </c>
      <c r="U88" s="30">
        <f t="shared" si="7"/>
        <v>-40</v>
      </c>
      <c r="V88" s="30">
        <f t="shared" si="7"/>
        <v>-64.099999999999994</v>
      </c>
      <c r="W88" s="30">
        <f t="shared" si="7"/>
        <v>-41.4</v>
      </c>
      <c r="X88" s="30">
        <f t="shared" si="7"/>
        <v>-11.6</v>
      </c>
      <c r="Y88" s="30">
        <f t="shared" si="7"/>
        <v>-51</v>
      </c>
      <c r="Z88" s="30">
        <f t="shared" si="7"/>
        <v>-53.6</v>
      </c>
      <c r="AA88" s="30">
        <f t="shared" si="7"/>
        <v>-41.466666670000002</v>
      </c>
      <c r="AB88" s="31">
        <f t="shared" si="7"/>
        <v>-78</v>
      </c>
    </row>
    <row r="89" spans="1:28" ht="15.75" x14ac:dyDescent="0.25">
      <c r="A89" s="23"/>
      <c r="B89" s="32">
        <v>46250</v>
      </c>
      <c r="C89" s="35">
        <f t="shared" si="2"/>
        <v>0</v>
      </c>
      <c r="D89" s="36">
        <f t="shared" si="3"/>
        <v>-623.83333332999996</v>
      </c>
      <c r="E89" s="48">
        <f t="shared" si="7"/>
        <v>-28.233333330000001</v>
      </c>
      <c r="F89" s="30">
        <f t="shared" si="7"/>
        <v>-61.733333330000001</v>
      </c>
      <c r="G89" s="30">
        <f t="shared" si="7"/>
        <v>-40</v>
      </c>
      <c r="H89" s="30">
        <f t="shared" si="7"/>
        <v>-20</v>
      </c>
      <c r="I89" s="30">
        <f t="shared" si="7"/>
        <v>-20</v>
      </c>
      <c r="J89" s="30">
        <f t="shared" si="7"/>
        <v>-20</v>
      </c>
      <c r="K89" s="30">
        <f t="shared" si="7"/>
        <v>-20</v>
      </c>
      <c r="L89" s="30">
        <f t="shared" si="7"/>
        <v>-1</v>
      </c>
      <c r="M89" s="30">
        <f t="shared" si="7"/>
        <v>-1</v>
      </c>
      <c r="N89" s="30">
        <f t="shared" si="7"/>
        <v>-1</v>
      </c>
      <c r="O89" s="30">
        <f t="shared" si="7"/>
        <v>-1</v>
      </c>
      <c r="P89" s="30">
        <f t="shared" si="7"/>
        <v>-1</v>
      </c>
      <c r="Q89" s="30">
        <f t="shared" si="7"/>
        <v>-1</v>
      </c>
      <c r="R89" s="30">
        <f t="shared" si="7"/>
        <v>-1</v>
      </c>
      <c r="S89" s="30">
        <f t="shared" si="7"/>
        <v>-1</v>
      </c>
      <c r="T89" s="30">
        <f t="shared" si="7"/>
        <v>-1</v>
      </c>
      <c r="U89" s="30">
        <f t="shared" si="7"/>
        <v>-20</v>
      </c>
      <c r="V89" s="30">
        <f t="shared" si="7"/>
        <v>-84</v>
      </c>
      <c r="W89" s="30">
        <f t="shared" si="7"/>
        <v>-46</v>
      </c>
      <c r="X89" s="30">
        <f t="shared" si="7"/>
        <v>-23.1</v>
      </c>
      <c r="Y89" s="30">
        <f t="shared" si="7"/>
        <v>-66</v>
      </c>
      <c r="Z89" s="30">
        <f t="shared" si="7"/>
        <v>-66</v>
      </c>
      <c r="AA89" s="30">
        <f t="shared" si="7"/>
        <v>-45.766666669999999</v>
      </c>
      <c r="AB89" s="31">
        <f t="shared" si="7"/>
        <v>-54</v>
      </c>
    </row>
    <row r="90" spans="1:28" ht="15.75" x14ac:dyDescent="0.25">
      <c r="A90" s="23"/>
      <c r="B90" s="32">
        <v>46251</v>
      </c>
      <c r="C90" s="35">
        <f t="shared" si="2"/>
        <v>0</v>
      </c>
      <c r="D90" s="36">
        <f t="shared" si="3"/>
        <v>-797.30000000000007</v>
      </c>
      <c r="E90" s="48">
        <f t="shared" si="7"/>
        <v>-61.2</v>
      </c>
      <c r="F90" s="30">
        <f t="shared" si="7"/>
        <v>-58.8</v>
      </c>
      <c r="G90" s="30">
        <f t="shared" si="7"/>
        <v>-45.333333330000002</v>
      </c>
      <c r="H90" s="30">
        <f t="shared" si="7"/>
        <v>-50</v>
      </c>
      <c r="I90" s="30">
        <f t="shared" si="7"/>
        <v>-50</v>
      </c>
      <c r="J90" s="30">
        <f t="shared" si="7"/>
        <v>-38</v>
      </c>
      <c r="K90" s="30">
        <f t="shared" si="7"/>
        <v>-30</v>
      </c>
      <c r="L90" s="30">
        <f t="shared" si="7"/>
        <v>-12</v>
      </c>
      <c r="M90" s="30">
        <f t="shared" si="7"/>
        <v>-44</v>
      </c>
      <c r="N90" s="30">
        <f t="shared" si="7"/>
        <v>-1</v>
      </c>
      <c r="O90" s="30">
        <f t="shared" si="7"/>
        <v>-1</v>
      </c>
      <c r="P90" s="30">
        <f t="shared" si="7"/>
        <v>-1</v>
      </c>
      <c r="Q90" s="30">
        <f t="shared" si="7"/>
        <v>-1</v>
      </c>
      <c r="R90" s="30">
        <f t="shared" si="7"/>
        <v>-16</v>
      </c>
      <c r="S90" s="30">
        <f t="shared" si="7"/>
        <v>-1</v>
      </c>
      <c r="T90" s="30">
        <f t="shared" si="7"/>
        <v>-69.2</v>
      </c>
      <c r="U90" s="30">
        <f t="shared" si="7"/>
        <v>-46.166666669999998</v>
      </c>
      <c r="V90" s="30">
        <f t="shared" si="7"/>
        <v>-70</v>
      </c>
      <c r="W90" s="30">
        <f t="shared" si="7"/>
        <v>-52</v>
      </c>
      <c r="X90" s="30">
        <f t="shared" si="7"/>
        <v>-12</v>
      </c>
      <c r="Y90" s="30">
        <f t="shared" si="7"/>
        <v>-30</v>
      </c>
      <c r="Z90" s="30">
        <f t="shared" si="7"/>
        <v>-30</v>
      </c>
      <c r="AA90" s="30">
        <f t="shared" si="7"/>
        <v>-38.4</v>
      </c>
      <c r="AB90" s="31">
        <f t="shared" si="7"/>
        <v>-39.200000000000003</v>
      </c>
    </row>
    <row r="91" spans="1:28" ht="15.75" x14ac:dyDescent="0.25">
      <c r="A91" s="23"/>
      <c r="B91" s="32">
        <v>46252</v>
      </c>
      <c r="C91" s="35">
        <f t="shared" si="2"/>
        <v>0</v>
      </c>
      <c r="D91" s="36">
        <f t="shared" si="3"/>
        <v>-427.85</v>
      </c>
      <c r="E91" s="48">
        <f t="shared" si="7"/>
        <v>-20.5</v>
      </c>
      <c r="F91" s="30">
        <f t="shared" si="7"/>
        <v>-30</v>
      </c>
      <c r="G91" s="30">
        <f t="shared" si="7"/>
        <v>-30</v>
      </c>
      <c r="H91" s="30">
        <f t="shared" si="7"/>
        <v>-30</v>
      </c>
      <c r="I91" s="30">
        <f t="shared" si="7"/>
        <v>-30</v>
      </c>
      <c r="J91" s="30">
        <f t="shared" si="7"/>
        <v>-19</v>
      </c>
      <c r="K91" s="30">
        <f t="shared" si="7"/>
        <v>0</v>
      </c>
      <c r="L91" s="30">
        <f t="shared" si="7"/>
        <v>-6.93333333</v>
      </c>
      <c r="M91" s="30">
        <f t="shared" si="7"/>
        <v>-20.43333333</v>
      </c>
      <c r="N91" s="30">
        <f t="shared" si="7"/>
        <v>-12.25</v>
      </c>
      <c r="O91" s="30">
        <f t="shared" si="7"/>
        <v>-1</v>
      </c>
      <c r="P91" s="30">
        <f t="shared" si="7"/>
        <v>-1</v>
      </c>
      <c r="Q91" s="30">
        <f t="shared" si="7"/>
        <v>-1</v>
      </c>
      <c r="R91" s="30">
        <f t="shared" si="7"/>
        <v>-38</v>
      </c>
      <c r="S91" s="30">
        <f t="shared" si="7"/>
        <v>-51.666666669999998</v>
      </c>
      <c r="T91" s="30">
        <f t="shared" si="7"/>
        <v>-63.7</v>
      </c>
      <c r="U91" s="30">
        <f t="shared" si="7"/>
        <v>-16</v>
      </c>
      <c r="V91" s="30">
        <f t="shared" si="7"/>
        <v>-3.2999999999999989</v>
      </c>
      <c r="W91" s="30">
        <f t="shared" si="7"/>
        <v>0</v>
      </c>
      <c r="X91" s="30">
        <f t="shared" si="7"/>
        <v>0</v>
      </c>
      <c r="Y91" s="30">
        <f t="shared" si="7"/>
        <v>0</v>
      </c>
      <c r="Z91" s="30">
        <f t="shared" si="7"/>
        <v>0</v>
      </c>
      <c r="AA91" s="30">
        <f t="shared" si="7"/>
        <v>-43.066666669999996</v>
      </c>
      <c r="AB91" s="31">
        <f t="shared" si="7"/>
        <v>-10</v>
      </c>
    </row>
    <row r="92" spans="1:28" ht="15.75" x14ac:dyDescent="0.25">
      <c r="A92" s="23"/>
      <c r="B92" s="32">
        <v>46253</v>
      </c>
      <c r="C92" s="35">
        <f t="shared" si="2"/>
        <v>15.83333333</v>
      </c>
      <c r="D92" s="36">
        <f t="shared" si="3"/>
        <v>-299.96666668</v>
      </c>
      <c r="E92" s="48">
        <f t="shared" si="7"/>
        <v>0</v>
      </c>
      <c r="F92" s="30">
        <f t="shared" si="7"/>
        <v>-36.666666669999998</v>
      </c>
      <c r="G92" s="30">
        <f t="shared" si="7"/>
        <v>0</v>
      </c>
      <c r="H92" s="30">
        <f t="shared" si="7"/>
        <v>0</v>
      </c>
      <c r="I92" s="30">
        <f t="shared" si="7"/>
        <v>-18.366666670000001</v>
      </c>
      <c r="J92" s="30">
        <f t="shared" si="7"/>
        <v>-30.93333333</v>
      </c>
      <c r="K92" s="30">
        <f t="shared" si="7"/>
        <v>-15.2</v>
      </c>
      <c r="L92" s="30">
        <f t="shared" si="7"/>
        <v>-7.6</v>
      </c>
      <c r="M92" s="30">
        <f t="shared" si="7"/>
        <v>-25.666666670000001</v>
      </c>
      <c r="N92" s="30">
        <f t="shared" si="7"/>
        <v>-21</v>
      </c>
      <c r="O92" s="30">
        <f t="shared" si="7"/>
        <v>-1</v>
      </c>
      <c r="P92" s="30">
        <f t="shared" si="7"/>
        <v>-1</v>
      </c>
      <c r="Q92" s="30">
        <f t="shared" si="7"/>
        <v>-1</v>
      </c>
      <c r="R92" s="30">
        <f t="shared" si="7"/>
        <v>-1</v>
      </c>
      <c r="S92" s="30">
        <f t="shared" si="7"/>
        <v>-1</v>
      </c>
      <c r="T92" s="30">
        <f t="shared" si="7"/>
        <v>-1</v>
      </c>
      <c r="U92" s="30">
        <f t="shared" si="7"/>
        <v>-57.466666670000002</v>
      </c>
      <c r="V92" s="30">
        <f t="shared" si="7"/>
        <v>-46.066666669999996</v>
      </c>
      <c r="W92" s="30">
        <f t="shared" si="7"/>
        <v>0</v>
      </c>
      <c r="X92" s="30">
        <f t="shared" si="7"/>
        <v>0</v>
      </c>
      <c r="Y92" s="30">
        <f t="shared" si="7"/>
        <v>-23</v>
      </c>
      <c r="Z92" s="30">
        <f t="shared" si="7"/>
        <v>-12</v>
      </c>
      <c r="AA92" s="30">
        <f t="shared" si="7"/>
        <v>0</v>
      </c>
      <c r="AB92" s="31">
        <f t="shared" si="7"/>
        <v>15.83333333</v>
      </c>
    </row>
    <row r="93" spans="1:28" ht="15.75" x14ac:dyDescent="0.25">
      <c r="A93" s="23"/>
      <c r="B93" s="32">
        <v>46254</v>
      </c>
      <c r="C93" s="35">
        <f t="shared" si="2"/>
        <v>65.083333339999996</v>
      </c>
      <c r="D93" s="36">
        <f t="shared" si="3"/>
        <v>-18.5</v>
      </c>
      <c r="E93" s="48">
        <f t="shared" si="7"/>
        <v>15.71666667</v>
      </c>
      <c r="F93" s="30">
        <f t="shared" si="7"/>
        <v>9.1666666699999997</v>
      </c>
      <c r="G93" s="30">
        <f t="shared" si="7"/>
        <v>0</v>
      </c>
      <c r="H93" s="30">
        <f t="shared" si="7"/>
        <v>0</v>
      </c>
      <c r="I93" s="30">
        <f t="shared" si="7"/>
        <v>-14.5</v>
      </c>
      <c r="J93" s="30">
        <f t="shared" si="7"/>
        <v>-4</v>
      </c>
      <c r="K93" s="30">
        <f t="shared" si="7"/>
        <v>0</v>
      </c>
      <c r="L93" s="30">
        <f t="shared" si="7"/>
        <v>0</v>
      </c>
      <c r="M93" s="30">
        <f t="shared" si="7"/>
        <v>0</v>
      </c>
      <c r="N93" s="30">
        <f t="shared" si="7"/>
        <v>0</v>
      </c>
      <c r="O93" s="30">
        <f t="shared" si="7"/>
        <v>0</v>
      </c>
      <c r="P93" s="30">
        <f t="shared" si="7"/>
        <v>0</v>
      </c>
      <c r="Q93" s="30">
        <f t="shared" si="7"/>
        <v>0</v>
      </c>
      <c r="R93" s="30">
        <f t="shared" si="7"/>
        <v>0</v>
      </c>
      <c r="S93" s="30">
        <f t="shared" si="7"/>
        <v>0</v>
      </c>
      <c r="T93" s="30">
        <f t="shared" si="7"/>
        <v>0</v>
      </c>
      <c r="U93" s="30">
        <f t="shared" si="7"/>
        <v>0</v>
      </c>
      <c r="V93" s="30">
        <f t="shared" si="7"/>
        <v>7.2</v>
      </c>
      <c r="W93" s="30">
        <f t="shared" si="7"/>
        <v>33</v>
      </c>
      <c r="X93" s="30">
        <f t="shared" si="7"/>
        <v>0</v>
      </c>
      <c r="Y93" s="30">
        <f t="shared" si="7"/>
        <v>0</v>
      </c>
      <c r="Z93" s="30">
        <f t="shared" si="7"/>
        <v>0</v>
      </c>
      <c r="AA93" s="30">
        <f t="shared" si="7"/>
        <v>0</v>
      </c>
      <c r="AB93" s="31">
        <f t="shared" si="7"/>
        <v>0</v>
      </c>
    </row>
    <row r="94" spans="1:28" ht="15.75" x14ac:dyDescent="0.25">
      <c r="A94" s="23"/>
      <c r="B94" s="32">
        <v>46255</v>
      </c>
      <c r="C94" s="35">
        <f t="shared" si="2"/>
        <v>709.28333332999989</v>
      </c>
      <c r="D94" s="36">
        <f t="shared" si="3"/>
        <v>0</v>
      </c>
      <c r="E94" s="48">
        <f t="shared" si="7"/>
        <v>0</v>
      </c>
      <c r="F94" s="30">
        <f t="shared" si="7"/>
        <v>0</v>
      </c>
      <c r="G94" s="30">
        <f t="shared" si="7"/>
        <v>0</v>
      </c>
      <c r="H94" s="30">
        <f t="shared" si="7"/>
        <v>0</v>
      </c>
      <c r="I94" s="30">
        <f t="shared" si="7"/>
        <v>0</v>
      </c>
      <c r="J94" s="30">
        <f t="shared" si="7"/>
        <v>0</v>
      </c>
      <c r="K94" s="30">
        <f t="shared" si="7"/>
        <v>0</v>
      </c>
      <c r="L94" s="30">
        <f t="shared" si="7"/>
        <v>0</v>
      </c>
      <c r="M94" s="30">
        <f t="shared" si="7"/>
        <v>0</v>
      </c>
      <c r="N94" s="30">
        <f t="shared" si="7"/>
        <v>14.66666667</v>
      </c>
      <c r="O94" s="30">
        <f t="shared" si="7"/>
        <v>40</v>
      </c>
      <c r="P94" s="30">
        <f t="shared" si="7"/>
        <v>40</v>
      </c>
      <c r="Q94" s="30">
        <f t="shared" si="7"/>
        <v>40</v>
      </c>
      <c r="R94" s="30">
        <f t="shared" si="7"/>
        <v>49.6</v>
      </c>
      <c r="S94" s="30">
        <f t="shared" si="7"/>
        <v>64</v>
      </c>
      <c r="T94" s="30">
        <f t="shared" si="7"/>
        <v>72</v>
      </c>
      <c r="U94" s="30">
        <f t="shared" si="7"/>
        <v>21.333333329999999</v>
      </c>
      <c r="V94" s="30">
        <f t="shared" si="7"/>
        <v>31.43333333</v>
      </c>
      <c r="W94" s="30">
        <f t="shared" si="7"/>
        <v>79</v>
      </c>
      <c r="X94" s="30">
        <f t="shared" si="7"/>
        <v>61.9</v>
      </c>
      <c r="Y94" s="30">
        <f t="shared" si="7"/>
        <v>14.58333333</v>
      </c>
      <c r="Z94" s="30">
        <f t="shared" si="7"/>
        <v>63</v>
      </c>
      <c r="AA94" s="30">
        <f t="shared" si="7"/>
        <v>63</v>
      </c>
      <c r="AB94" s="31">
        <f t="shared" si="7"/>
        <v>54.766666669999999</v>
      </c>
    </row>
    <row r="95" spans="1:28" ht="15.75" x14ac:dyDescent="0.25">
      <c r="A95" s="23"/>
      <c r="B95" s="32">
        <v>46256</v>
      </c>
      <c r="C95" s="35">
        <f t="shared" si="2"/>
        <v>522.43333332999998</v>
      </c>
      <c r="D95" s="36">
        <f t="shared" si="3"/>
        <v>-1</v>
      </c>
      <c r="E95" s="48">
        <f t="shared" si="7"/>
        <v>31.033333330000001</v>
      </c>
      <c r="F95" s="30">
        <f t="shared" si="7"/>
        <v>0</v>
      </c>
      <c r="G95" s="30">
        <f t="shared" si="7"/>
        <v>0</v>
      </c>
      <c r="H95" s="30">
        <f t="shared" si="7"/>
        <v>25</v>
      </c>
      <c r="I95" s="30">
        <f t="shared" si="7"/>
        <v>25</v>
      </c>
      <c r="J95" s="30">
        <f t="shared" si="7"/>
        <v>25</v>
      </c>
      <c r="K95" s="30">
        <f t="shared" si="7"/>
        <v>0</v>
      </c>
      <c r="L95" s="30">
        <f t="shared" si="7"/>
        <v>13.6</v>
      </c>
      <c r="M95" s="30">
        <f t="shared" si="7"/>
        <v>24</v>
      </c>
      <c r="N95" s="30">
        <f t="shared" si="7"/>
        <v>0</v>
      </c>
      <c r="O95" s="30">
        <f t="shared" si="7"/>
        <v>0</v>
      </c>
      <c r="P95" s="30">
        <f t="shared" si="7"/>
        <v>-1</v>
      </c>
      <c r="Q95" s="30">
        <f t="shared" si="7"/>
        <v>0</v>
      </c>
      <c r="R95" s="30">
        <f t="shared" si="7"/>
        <v>0</v>
      </c>
      <c r="S95" s="30">
        <f t="shared" si="7"/>
        <v>0</v>
      </c>
      <c r="T95" s="30">
        <f t="shared" si="7"/>
        <v>0</v>
      </c>
      <c r="U95" s="30">
        <f t="shared" si="7"/>
        <v>7.6000000000000014</v>
      </c>
      <c r="V95" s="30">
        <f t="shared" si="7"/>
        <v>48.266666669999999</v>
      </c>
      <c r="W95" s="30">
        <f t="shared" si="7"/>
        <v>62.4</v>
      </c>
      <c r="X95" s="30">
        <f t="shared" si="7"/>
        <v>55</v>
      </c>
      <c r="Y95" s="30">
        <f t="shared" si="7"/>
        <v>55</v>
      </c>
      <c r="Z95" s="30">
        <f t="shared" si="7"/>
        <v>55</v>
      </c>
      <c r="AA95" s="30">
        <f t="shared" si="7"/>
        <v>55</v>
      </c>
      <c r="AB95" s="31">
        <f t="shared" si="7"/>
        <v>40.533333329999998</v>
      </c>
    </row>
    <row r="96" spans="1:28" ht="15.75" x14ac:dyDescent="0.25">
      <c r="A96" s="23"/>
      <c r="B96" s="32">
        <v>46257</v>
      </c>
      <c r="C96" s="35">
        <f t="shared" si="2"/>
        <v>161.53333333</v>
      </c>
      <c r="D96" s="36">
        <f t="shared" si="3"/>
        <v>-58.3</v>
      </c>
      <c r="E96" s="48">
        <f t="shared" si="7"/>
        <v>26.4</v>
      </c>
      <c r="F96" s="30">
        <f t="shared" si="7"/>
        <v>10.133333329999999</v>
      </c>
      <c r="G96" s="30">
        <f t="shared" si="7"/>
        <v>0</v>
      </c>
      <c r="H96" s="30">
        <f t="shared" si="7"/>
        <v>6</v>
      </c>
      <c r="I96" s="30">
        <f t="shared" si="7"/>
        <v>24</v>
      </c>
      <c r="J96" s="30">
        <f t="shared" si="7"/>
        <v>24</v>
      </c>
      <c r="K96" s="30">
        <f t="shared" si="7"/>
        <v>39</v>
      </c>
      <c r="L96" s="30">
        <f t="shared" si="7"/>
        <v>32</v>
      </c>
      <c r="M96" s="30">
        <f t="shared" si="7"/>
        <v>0</v>
      </c>
      <c r="N96" s="30">
        <f t="shared" si="7"/>
        <v>-19.5</v>
      </c>
      <c r="O96" s="30">
        <f t="shared" si="7"/>
        <v>-13</v>
      </c>
      <c r="P96" s="30">
        <f t="shared" si="7"/>
        <v>-9</v>
      </c>
      <c r="Q96" s="30">
        <f t="shared" si="7"/>
        <v>0</v>
      </c>
      <c r="R96" s="30">
        <f t="shared" si="7"/>
        <v>0</v>
      </c>
      <c r="S96" s="30">
        <f t="shared" si="7"/>
        <v>0</v>
      </c>
      <c r="T96" s="30">
        <f t="shared" ref="T96:AB96" si="8">T26+T61</f>
        <v>0</v>
      </c>
      <c r="U96" s="30">
        <f t="shared" si="8"/>
        <v>-16.8</v>
      </c>
      <c r="V96" s="30">
        <f t="shared" si="8"/>
        <v>0</v>
      </c>
      <c r="W96" s="30">
        <f t="shared" si="8"/>
        <v>0</v>
      </c>
      <c r="X96" s="30">
        <f t="shared" si="8"/>
        <v>0</v>
      </c>
      <c r="Y96" s="30">
        <f t="shared" si="8"/>
        <v>0</v>
      </c>
      <c r="Z96" s="30">
        <f t="shared" si="8"/>
        <v>0</v>
      </c>
      <c r="AA96" s="30">
        <f t="shared" si="8"/>
        <v>0</v>
      </c>
      <c r="AB96" s="31">
        <f t="shared" si="8"/>
        <v>0</v>
      </c>
    </row>
    <row r="97" spans="1:28" ht="15.75" x14ac:dyDescent="0.25">
      <c r="A97" s="23"/>
      <c r="B97" s="32">
        <v>46258</v>
      </c>
      <c r="C97" s="35">
        <f t="shared" si="2"/>
        <v>73.666666669999998</v>
      </c>
      <c r="D97" s="36">
        <f t="shared" si="3"/>
        <v>-137.10000000000002</v>
      </c>
      <c r="E97" s="48">
        <f t="shared" ref="E97:AB104" si="9">E27+E62</f>
        <v>0</v>
      </c>
      <c r="F97" s="30">
        <f t="shared" si="9"/>
        <v>0</v>
      </c>
      <c r="G97" s="30">
        <f t="shared" si="9"/>
        <v>0</v>
      </c>
      <c r="H97" s="30">
        <f t="shared" si="9"/>
        <v>0</v>
      </c>
      <c r="I97" s="30">
        <f t="shared" si="9"/>
        <v>0</v>
      </c>
      <c r="J97" s="30">
        <f t="shared" si="9"/>
        <v>0</v>
      </c>
      <c r="K97" s="30">
        <f t="shared" si="9"/>
        <v>0</v>
      </c>
      <c r="L97" s="30">
        <f t="shared" si="9"/>
        <v>0</v>
      </c>
      <c r="M97" s="30">
        <f t="shared" si="9"/>
        <v>0</v>
      </c>
      <c r="N97" s="30">
        <f t="shared" si="9"/>
        <v>0</v>
      </c>
      <c r="O97" s="30">
        <f t="shared" si="9"/>
        <v>-8.2333333300000007</v>
      </c>
      <c r="P97" s="30">
        <f t="shared" si="9"/>
        <v>-38</v>
      </c>
      <c r="Q97" s="30">
        <f t="shared" si="9"/>
        <v>-12.66666667</v>
      </c>
      <c r="R97" s="30">
        <f t="shared" si="9"/>
        <v>-28.5</v>
      </c>
      <c r="S97" s="30">
        <f t="shared" si="9"/>
        <v>-15.83333333</v>
      </c>
      <c r="T97" s="30">
        <f t="shared" si="9"/>
        <v>-11.366666669999999</v>
      </c>
      <c r="U97" s="30">
        <f t="shared" si="9"/>
        <v>38.333333330000002</v>
      </c>
      <c r="V97" s="30">
        <f t="shared" si="9"/>
        <v>0</v>
      </c>
      <c r="W97" s="30">
        <f t="shared" si="9"/>
        <v>0</v>
      </c>
      <c r="X97" s="30">
        <f t="shared" si="9"/>
        <v>9.1666666699999997</v>
      </c>
      <c r="Y97" s="30">
        <f t="shared" si="9"/>
        <v>26.166666670000001</v>
      </c>
      <c r="Z97" s="30">
        <f t="shared" si="9"/>
        <v>-22.5</v>
      </c>
      <c r="AA97" s="30">
        <f t="shared" si="9"/>
        <v>0</v>
      </c>
      <c r="AB97" s="31">
        <f t="shared" si="9"/>
        <v>0</v>
      </c>
    </row>
    <row r="98" spans="1:28" ht="15.75" x14ac:dyDescent="0.25">
      <c r="A98" s="23"/>
      <c r="B98" s="32">
        <v>46259</v>
      </c>
      <c r="C98" s="35">
        <f t="shared" si="2"/>
        <v>275.13333333000003</v>
      </c>
      <c r="D98" s="36">
        <f t="shared" si="3"/>
        <v>0</v>
      </c>
      <c r="E98" s="48">
        <f t="shared" si="9"/>
        <v>0</v>
      </c>
      <c r="F98" s="30">
        <f t="shared" si="9"/>
        <v>0</v>
      </c>
      <c r="G98" s="30">
        <f t="shared" si="9"/>
        <v>0</v>
      </c>
      <c r="H98" s="30">
        <f t="shared" si="9"/>
        <v>0</v>
      </c>
      <c r="I98" s="30">
        <f t="shared" si="9"/>
        <v>0</v>
      </c>
      <c r="J98" s="30">
        <f t="shared" si="9"/>
        <v>0</v>
      </c>
      <c r="K98" s="30">
        <f t="shared" si="9"/>
        <v>0</v>
      </c>
      <c r="L98" s="30">
        <f t="shared" si="9"/>
        <v>0</v>
      </c>
      <c r="M98" s="30">
        <f t="shared" si="9"/>
        <v>0</v>
      </c>
      <c r="N98" s="30">
        <f t="shared" si="9"/>
        <v>0</v>
      </c>
      <c r="O98" s="30">
        <f t="shared" si="9"/>
        <v>0</v>
      </c>
      <c r="P98" s="30">
        <f t="shared" si="9"/>
        <v>0</v>
      </c>
      <c r="Q98" s="30">
        <f t="shared" si="9"/>
        <v>0</v>
      </c>
      <c r="R98" s="30">
        <f t="shared" si="9"/>
        <v>0</v>
      </c>
      <c r="S98" s="30">
        <f t="shared" si="9"/>
        <v>45.2</v>
      </c>
      <c r="T98" s="30">
        <f t="shared" si="9"/>
        <v>26.93333333</v>
      </c>
      <c r="U98" s="30">
        <f t="shared" si="9"/>
        <v>120</v>
      </c>
      <c r="V98" s="30">
        <f t="shared" si="9"/>
        <v>48</v>
      </c>
      <c r="W98" s="30">
        <f t="shared" si="9"/>
        <v>25</v>
      </c>
      <c r="X98" s="30">
        <f t="shared" si="9"/>
        <v>10</v>
      </c>
      <c r="Y98" s="30">
        <f t="shared" si="9"/>
        <v>0</v>
      </c>
      <c r="Z98" s="30">
        <f t="shared" si="9"/>
        <v>0</v>
      </c>
      <c r="AA98" s="30">
        <f t="shared" si="9"/>
        <v>0</v>
      </c>
      <c r="AB98" s="31">
        <f t="shared" si="9"/>
        <v>0</v>
      </c>
    </row>
    <row r="99" spans="1:28" ht="15.75" x14ac:dyDescent="0.25">
      <c r="A99" s="23"/>
      <c r="B99" s="32">
        <v>46260</v>
      </c>
      <c r="C99" s="35">
        <f t="shared" si="2"/>
        <v>239.25</v>
      </c>
      <c r="D99" s="36">
        <f t="shared" si="3"/>
        <v>-8.7000000000000011</v>
      </c>
      <c r="E99" s="48">
        <f t="shared" si="9"/>
        <v>0</v>
      </c>
      <c r="F99" s="30">
        <f t="shared" si="9"/>
        <v>0</v>
      </c>
      <c r="G99" s="30">
        <f t="shared" si="9"/>
        <v>0</v>
      </c>
      <c r="H99" s="30">
        <f t="shared" si="9"/>
        <v>0</v>
      </c>
      <c r="I99" s="30">
        <f t="shared" si="9"/>
        <v>0</v>
      </c>
      <c r="J99" s="30">
        <f t="shared" si="9"/>
        <v>0</v>
      </c>
      <c r="K99" s="30">
        <f t="shared" si="9"/>
        <v>0</v>
      </c>
      <c r="L99" s="30">
        <f t="shared" si="9"/>
        <v>0</v>
      </c>
      <c r="M99" s="30">
        <f t="shared" si="9"/>
        <v>0</v>
      </c>
      <c r="N99" s="30">
        <f t="shared" si="9"/>
        <v>0</v>
      </c>
      <c r="O99" s="30">
        <f t="shared" si="9"/>
        <v>0</v>
      </c>
      <c r="P99" s="30">
        <f t="shared" si="9"/>
        <v>0</v>
      </c>
      <c r="Q99" s="30">
        <f t="shared" si="9"/>
        <v>0</v>
      </c>
      <c r="R99" s="30">
        <f t="shared" si="9"/>
        <v>0</v>
      </c>
      <c r="S99" s="30">
        <f t="shared" si="9"/>
        <v>0</v>
      </c>
      <c r="T99" s="30">
        <f t="shared" si="9"/>
        <v>0</v>
      </c>
      <c r="U99" s="30">
        <f t="shared" si="9"/>
        <v>-8.7000000000000011</v>
      </c>
      <c r="V99" s="30">
        <f t="shared" si="9"/>
        <v>48</v>
      </c>
      <c r="W99" s="30">
        <f t="shared" si="9"/>
        <v>49</v>
      </c>
      <c r="X99" s="30">
        <f t="shared" si="9"/>
        <v>49</v>
      </c>
      <c r="Y99" s="30">
        <f t="shared" si="9"/>
        <v>10.83333333</v>
      </c>
      <c r="Z99" s="30">
        <f t="shared" si="9"/>
        <v>50.416666669999998</v>
      </c>
      <c r="AA99" s="30">
        <f t="shared" si="9"/>
        <v>0</v>
      </c>
      <c r="AB99" s="31">
        <f t="shared" si="9"/>
        <v>32</v>
      </c>
    </row>
    <row r="100" spans="1:28" ht="15.75" x14ac:dyDescent="0.25">
      <c r="A100" s="23"/>
      <c r="B100" s="32">
        <v>46261</v>
      </c>
      <c r="C100" s="35">
        <f t="shared" si="2"/>
        <v>215.68333332999998</v>
      </c>
      <c r="D100" s="36">
        <f t="shared" si="3"/>
        <v>-21.2</v>
      </c>
      <c r="E100" s="48">
        <f t="shared" si="9"/>
        <v>24</v>
      </c>
      <c r="F100" s="30">
        <f t="shared" si="9"/>
        <v>40</v>
      </c>
      <c r="G100" s="30">
        <f t="shared" si="9"/>
        <v>40</v>
      </c>
      <c r="H100" s="30">
        <f t="shared" si="9"/>
        <v>0</v>
      </c>
      <c r="I100" s="30">
        <f t="shared" si="9"/>
        <v>16.8</v>
      </c>
      <c r="J100" s="30">
        <f t="shared" si="9"/>
        <v>0</v>
      </c>
      <c r="K100" s="30">
        <f t="shared" si="9"/>
        <v>0</v>
      </c>
      <c r="L100" s="30">
        <f t="shared" si="9"/>
        <v>0</v>
      </c>
      <c r="M100" s="30">
        <f t="shared" si="9"/>
        <v>0</v>
      </c>
      <c r="N100" s="30">
        <f t="shared" si="9"/>
        <v>0</v>
      </c>
      <c r="O100" s="30">
        <f t="shared" si="9"/>
        <v>0</v>
      </c>
      <c r="P100" s="30">
        <f t="shared" si="9"/>
        <v>0</v>
      </c>
      <c r="Q100" s="30">
        <f t="shared" si="9"/>
        <v>0</v>
      </c>
      <c r="R100" s="30">
        <f t="shared" si="9"/>
        <v>0</v>
      </c>
      <c r="S100" s="30">
        <f t="shared" si="9"/>
        <v>0</v>
      </c>
      <c r="T100" s="30">
        <f t="shared" si="9"/>
        <v>0</v>
      </c>
      <c r="U100" s="30">
        <f t="shared" si="9"/>
        <v>12.4</v>
      </c>
      <c r="V100" s="30">
        <f t="shared" si="9"/>
        <v>4.8</v>
      </c>
      <c r="W100" s="30">
        <f t="shared" si="9"/>
        <v>25</v>
      </c>
      <c r="X100" s="30">
        <f t="shared" si="9"/>
        <v>25</v>
      </c>
      <c r="Y100" s="30">
        <f t="shared" si="9"/>
        <v>20.6</v>
      </c>
      <c r="Z100" s="30">
        <f t="shared" si="9"/>
        <v>7.0833333300000003</v>
      </c>
      <c r="AA100" s="30">
        <f t="shared" si="9"/>
        <v>-8</v>
      </c>
      <c r="AB100" s="31">
        <f t="shared" si="9"/>
        <v>-13.2</v>
      </c>
    </row>
    <row r="101" spans="1:28" ht="15.75" x14ac:dyDescent="0.25">
      <c r="A101" s="23"/>
      <c r="B101" s="32">
        <v>46262</v>
      </c>
      <c r="C101" s="35">
        <f t="shared" si="2"/>
        <v>80.099999999999994</v>
      </c>
      <c r="D101" s="36">
        <f t="shared" si="3"/>
        <v>-193.33333333000002</v>
      </c>
      <c r="E101" s="48">
        <f t="shared" si="9"/>
        <v>-12</v>
      </c>
      <c r="F101" s="30">
        <f t="shared" si="9"/>
        <v>-2.6666666700000001</v>
      </c>
      <c r="G101" s="30">
        <f t="shared" si="9"/>
        <v>-2.3333333299999999</v>
      </c>
      <c r="H101" s="30">
        <f t="shared" si="9"/>
        <v>0</v>
      </c>
      <c r="I101" s="30">
        <f t="shared" si="9"/>
        <v>0</v>
      </c>
      <c r="J101" s="30">
        <f t="shared" si="9"/>
        <v>0</v>
      </c>
      <c r="K101" s="30">
        <f t="shared" si="9"/>
        <v>-4.5</v>
      </c>
      <c r="L101" s="30">
        <f t="shared" si="9"/>
        <v>-25.2</v>
      </c>
      <c r="M101" s="30">
        <f t="shared" si="9"/>
        <v>0</v>
      </c>
      <c r="N101" s="30">
        <f t="shared" si="9"/>
        <v>0</v>
      </c>
      <c r="O101" s="30">
        <f t="shared" si="9"/>
        <v>0</v>
      </c>
      <c r="P101" s="30">
        <f t="shared" si="9"/>
        <v>0</v>
      </c>
      <c r="Q101" s="30">
        <f t="shared" si="9"/>
        <v>0</v>
      </c>
      <c r="R101" s="30">
        <f t="shared" si="9"/>
        <v>-24</v>
      </c>
      <c r="S101" s="30">
        <f t="shared" si="9"/>
        <v>0</v>
      </c>
      <c r="T101" s="30">
        <f t="shared" si="9"/>
        <v>14.93333333</v>
      </c>
      <c r="U101" s="30">
        <f t="shared" si="9"/>
        <v>0</v>
      </c>
      <c r="V101" s="30">
        <f t="shared" si="9"/>
        <v>6</v>
      </c>
      <c r="W101" s="30">
        <f t="shared" si="9"/>
        <v>25</v>
      </c>
      <c r="X101" s="30">
        <f t="shared" si="9"/>
        <v>25</v>
      </c>
      <c r="Y101" s="30">
        <f t="shared" si="9"/>
        <v>9.1666666699999997</v>
      </c>
      <c r="Z101" s="30">
        <f t="shared" si="9"/>
        <v>-33.299999999999997</v>
      </c>
      <c r="AA101" s="30">
        <f t="shared" si="9"/>
        <v>-54</v>
      </c>
      <c r="AB101" s="31">
        <f t="shared" si="9"/>
        <v>-35.333333330000002</v>
      </c>
    </row>
    <row r="102" spans="1:28" ht="15.75" x14ac:dyDescent="0.25">
      <c r="A102" s="23"/>
      <c r="B102" s="32">
        <v>46263</v>
      </c>
      <c r="C102" s="35">
        <f t="shared" si="2"/>
        <v>76.966666669999995</v>
      </c>
      <c r="D102" s="36">
        <f t="shared" si="3"/>
        <v>-437.31666667000002</v>
      </c>
      <c r="E102" s="48">
        <f t="shared" si="9"/>
        <v>0</v>
      </c>
      <c r="F102" s="30">
        <f t="shared" si="9"/>
        <v>0</v>
      </c>
      <c r="G102" s="30">
        <f t="shared" si="9"/>
        <v>0</v>
      </c>
      <c r="H102" s="30">
        <f t="shared" si="9"/>
        <v>0</v>
      </c>
      <c r="I102" s="30">
        <f t="shared" si="9"/>
        <v>0</v>
      </c>
      <c r="J102" s="30">
        <f t="shared" si="9"/>
        <v>0</v>
      </c>
      <c r="K102" s="30">
        <f t="shared" si="9"/>
        <v>-22</v>
      </c>
      <c r="L102" s="30">
        <f t="shared" si="9"/>
        <v>-6.5</v>
      </c>
      <c r="M102" s="30">
        <f t="shared" si="9"/>
        <v>26.666666670000001</v>
      </c>
      <c r="N102" s="30">
        <f t="shared" si="9"/>
        <v>20</v>
      </c>
      <c r="O102" s="30">
        <f t="shared" si="9"/>
        <v>-4.1166666699999999</v>
      </c>
      <c r="P102" s="30">
        <f t="shared" si="9"/>
        <v>-10.25</v>
      </c>
      <c r="Q102" s="30">
        <f t="shared" si="9"/>
        <v>-19</v>
      </c>
      <c r="R102" s="30">
        <f t="shared" si="9"/>
        <v>-36</v>
      </c>
      <c r="S102" s="30">
        <f t="shared" si="9"/>
        <v>-10.45</v>
      </c>
      <c r="T102" s="30">
        <f t="shared" si="9"/>
        <v>30.300000000000004</v>
      </c>
      <c r="U102" s="30">
        <f t="shared" si="9"/>
        <v>0</v>
      </c>
      <c r="V102" s="30">
        <f t="shared" si="9"/>
        <v>-16.600000000000001</v>
      </c>
      <c r="W102" s="30">
        <f t="shared" si="9"/>
        <v>-24</v>
      </c>
      <c r="X102" s="30">
        <f t="shared" si="9"/>
        <v>-24</v>
      </c>
      <c r="Y102" s="30">
        <f t="shared" si="9"/>
        <v>-56.4</v>
      </c>
      <c r="Z102" s="30">
        <f t="shared" si="9"/>
        <v>-68</v>
      </c>
      <c r="AA102" s="30">
        <f t="shared" si="9"/>
        <v>-68</v>
      </c>
      <c r="AB102" s="31">
        <f t="shared" si="9"/>
        <v>-72</v>
      </c>
    </row>
    <row r="103" spans="1:28" ht="15.75" x14ac:dyDescent="0.25">
      <c r="A103" s="23"/>
      <c r="B103" s="32">
        <v>46264</v>
      </c>
      <c r="C103" s="35">
        <f t="shared" si="2"/>
        <v>0</v>
      </c>
      <c r="D103" s="36">
        <f t="shared" si="3"/>
        <v>-520.48333333999994</v>
      </c>
      <c r="E103" s="48">
        <f t="shared" si="9"/>
        <v>-20</v>
      </c>
      <c r="F103" s="30">
        <f t="shared" si="9"/>
        <v>-9</v>
      </c>
      <c r="G103" s="30">
        <f t="shared" si="9"/>
        <v>-8.2666666699999993</v>
      </c>
      <c r="H103" s="30">
        <f t="shared" si="9"/>
        <v>0</v>
      </c>
      <c r="I103" s="30">
        <f t="shared" si="9"/>
        <v>0</v>
      </c>
      <c r="J103" s="30">
        <f t="shared" si="9"/>
        <v>-12</v>
      </c>
      <c r="K103" s="30">
        <f t="shared" si="9"/>
        <v>-1</v>
      </c>
      <c r="L103" s="30">
        <f t="shared" si="9"/>
        <v>0</v>
      </c>
      <c r="M103" s="30">
        <f t="shared" si="9"/>
        <v>0</v>
      </c>
      <c r="N103" s="30">
        <f t="shared" si="9"/>
        <v>-26</v>
      </c>
      <c r="O103" s="30">
        <f t="shared" si="9"/>
        <v>-12</v>
      </c>
      <c r="P103" s="30">
        <f t="shared" si="9"/>
        <v>-14</v>
      </c>
      <c r="Q103" s="30">
        <f t="shared" si="9"/>
        <v>-56</v>
      </c>
      <c r="R103" s="30">
        <f t="shared" si="9"/>
        <v>-74</v>
      </c>
      <c r="S103" s="30">
        <f t="shared" si="9"/>
        <v>-70</v>
      </c>
      <c r="T103" s="30">
        <f t="shared" si="9"/>
        <v>-36.166666669999998</v>
      </c>
      <c r="U103" s="30">
        <f t="shared" si="9"/>
        <v>-26.5</v>
      </c>
      <c r="V103" s="30">
        <f t="shared" si="9"/>
        <v>-11.5</v>
      </c>
      <c r="W103" s="30">
        <f t="shared" si="9"/>
        <v>-11</v>
      </c>
      <c r="X103" s="30">
        <f t="shared" si="9"/>
        <v>0</v>
      </c>
      <c r="Y103" s="30">
        <f t="shared" si="9"/>
        <v>-15</v>
      </c>
      <c r="Z103" s="30">
        <f t="shared" si="9"/>
        <v>-30</v>
      </c>
      <c r="AA103" s="30">
        <f t="shared" si="9"/>
        <v>-38.049999999999997</v>
      </c>
      <c r="AB103" s="31">
        <f t="shared" si="9"/>
        <v>-50</v>
      </c>
    </row>
    <row r="104" spans="1:28" ht="15.75" x14ac:dyDescent="0.25">
      <c r="A104" s="23"/>
      <c r="B104" s="33">
        <v>46265</v>
      </c>
      <c r="C104" s="50">
        <f t="shared" si="2"/>
        <v>135.91666667999999</v>
      </c>
      <c r="D104" s="51">
        <f t="shared" si="3"/>
        <v>-119.46666667</v>
      </c>
      <c r="E104" s="52">
        <f t="shared" si="9"/>
        <v>-50</v>
      </c>
      <c r="F104" s="53">
        <f t="shared" si="9"/>
        <v>-15</v>
      </c>
      <c r="G104" s="53">
        <f t="shared" si="9"/>
        <v>0</v>
      </c>
      <c r="H104" s="53">
        <f t="shared" si="9"/>
        <v>0</v>
      </c>
      <c r="I104" s="53">
        <f t="shared" si="9"/>
        <v>0</v>
      </c>
      <c r="J104" s="53">
        <f t="shared" si="9"/>
        <v>0</v>
      </c>
      <c r="K104" s="53">
        <f t="shared" si="9"/>
        <v>0</v>
      </c>
      <c r="L104" s="53">
        <f t="shared" si="9"/>
        <v>0</v>
      </c>
      <c r="M104" s="53">
        <f t="shared" si="9"/>
        <v>0</v>
      </c>
      <c r="N104" s="53">
        <f t="shared" si="9"/>
        <v>6.6666666699999997</v>
      </c>
      <c r="O104" s="53">
        <f t="shared" si="9"/>
        <v>-38</v>
      </c>
      <c r="P104" s="53">
        <f t="shared" si="9"/>
        <v>-16.466666669999999</v>
      </c>
      <c r="Q104" s="53">
        <f t="shared" si="9"/>
        <v>0</v>
      </c>
      <c r="R104" s="53">
        <f t="shared" si="9"/>
        <v>10.66666667</v>
      </c>
      <c r="S104" s="53">
        <f t="shared" si="9"/>
        <v>20.666666670000001</v>
      </c>
      <c r="T104" s="53">
        <f t="shared" si="9"/>
        <v>8.6666666699999997</v>
      </c>
      <c r="U104" s="53">
        <f t="shared" si="9"/>
        <v>16.5</v>
      </c>
      <c r="V104" s="53">
        <f t="shared" si="9"/>
        <v>14</v>
      </c>
      <c r="W104" s="53">
        <f t="shared" si="9"/>
        <v>25</v>
      </c>
      <c r="X104" s="53">
        <f t="shared" si="9"/>
        <v>25</v>
      </c>
      <c r="Y104" s="53">
        <f t="shared" si="9"/>
        <v>8.75</v>
      </c>
      <c r="Z104" s="53">
        <f t="shared" si="9"/>
        <v>0</v>
      </c>
      <c r="AA104" s="53">
        <f t="shared" si="9"/>
        <v>0</v>
      </c>
      <c r="AB104" s="54">
        <f t="shared" si="9"/>
        <v>0</v>
      </c>
    </row>
  </sheetData>
  <mergeCells count="73">
    <mergeCell ref="C69:D69"/>
    <mergeCell ref="B72:B73"/>
    <mergeCell ref="C72:D73"/>
    <mergeCell ref="E72:AB72"/>
    <mergeCell ref="C35:D35"/>
    <mergeCell ref="C70:D70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18:D18"/>
    <mergeCell ref="C19:D19"/>
    <mergeCell ref="C20:D20"/>
    <mergeCell ref="C42:D42"/>
    <mergeCell ref="C43:D43"/>
    <mergeCell ref="E2:AB2"/>
    <mergeCell ref="C4:D4"/>
    <mergeCell ref="C5:D5"/>
    <mergeCell ref="C6:D6"/>
    <mergeCell ref="C7:D7"/>
    <mergeCell ref="B37:B38"/>
    <mergeCell ref="C39:D39"/>
    <mergeCell ref="C40:D40"/>
    <mergeCell ref="C41:D41"/>
    <mergeCell ref="B2:B3"/>
    <mergeCell ref="C2:D3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31:D31"/>
    <mergeCell ref="C32:D32"/>
    <mergeCell ref="C33:D33"/>
    <mergeCell ref="C34:D34"/>
    <mergeCell ref="E37:AB37"/>
    <mergeCell ref="C37:D38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35"/>
  <sheetViews>
    <sheetView workbookViewId="0">
      <selection activeCell="B4" sqref="B4:B34"/>
    </sheetView>
  </sheetViews>
  <sheetFormatPr defaultRowHeight="15" x14ac:dyDescent="0.25"/>
  <cols>
    <col min="1" max="1" width="5.7109375" customWidth="1"/>
    <col min="2" max="2" width="10.7109375" customWidth="1"/>
    <col min="4" max="4" width="17" customWidth="1"/>
  </cols>
  <sheetData>
    <row r="1" spans="1:29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9.5" thickBot="1" x14ac:dyDescent="0.3">
      <c r="A2" s="23"/>
      <c r="B2" s="77" t="s">
        <v>37</v>
      </c>
      <c r="C2" s="73" t="s">
        <v>38</v>
      </c>
      <c r="D2" s="74"/>
      <c r="E2" s="71" t="s">
        <v>45</v>
      </c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2"/>
      <c r="AC2" s="23"/>
    </row>
    <row r="3" spans="1:29" ht="16.5" thickTop="1" thickBot="1" x14ac:dyDescent="0.3">
      <c r="A3" s="23"/>
      <c r="B3" s="78"/>
      <c r="C3" s="75"/>
      <c r="D3" s="76"/>
      <c r="E3" s="24" t="s">
        <v>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5" t="s">
        <v>11</v>
      </c>
      <c r="N3" s="25" t="s">
        <v>12</v>
      </c>
      <c r="O3" s="25" t="s">
        <v>13</v>
      </c>
      <c r="P3" s="25" t="s">
        <v>14</v>
      </c>
      <c r="Q3" s="25" t="s">
        <v>15</v>
      </c>
      <c r="R3" s="25" t="s">
        <v>16</v>
      </c>
      <c r="S3" s="26" t="s">
        <v>17</v>
      </c>
      <c r="T3" s="25" t="s">
        <v>18</v>
      </c>
      <c r="U3" s="25" t="s">
        <v>19</v>
      </c>
      <c r="V3" s="25" t="s">
        <v>20</v>
      </c>
      <c r="W3" s="25" t="s">
        <v>21</v>
      </c>
      <c r="X3" s="25" t="s">
        <v>22</v>
      </c>
      <c r="Y3" s="25" t="s">
        <v>23</v>
      </c>
      <c r="Z3" s="25" t="s">
        <v>24</v>
      </c>
      <c r="AA3" s="25" t="s">
        <v>25</v>
      </c>
      <c r="AB3" s="27" t="s">
        <v>26</v>
      </c>
      <c r="AC3" s="23"/>
    </row>
    <row r="4" spans="1:29" ht="15.75" x14ac:dyDescent="0.25">
      <c r="A4" s="23"/>
      <c r="B4" s="28">
        <v>46235</v>
      </c>
      <c r="C4" s="67">
        <f t="shared" ref="C4:C34" si="0">SUM(E4:AB4)</f>
        <v>92.703000000000003</v>
      </c>
      <c r="D4" s="68"/>
      <c r="E4" s="37">
        <v>27.937999999999999</v>
      </c>
      <c r="F4" s="45">
        <v>8.7330000000000005</v>
      </c>
      <c r="G4" s="45">
        <v>7.8689999999999998</v>
      </c>
      <c r="H4" s="45">
        <v>3.8079999999999998</v>
      </c>
      <c r="I4" s="45">
        <v>11.362</v>
      </c>
      <c r="J4" s="45">
        <v>0.64100000000000001</v>
      </c>
      <c r="K4" s="45">
        <v>19.292000000000002</v>
      </c>
      <c r="L4" s="45">
        <v>22.085999999999999</v>
      </c>
      <c r="M4" s="45">
        <v>12.804</v>
      </c>
      <c r="N4" s="45">
        <v>16.984999999999999</v>
      </c>
      <c r="O4" s="45">
        <v>9.2989999999999995</v>
      </c>
      <c r="P4" s="45">
        <v>0.38400000000000001</v>
      </c>
      <c r="Q4" s="45">
        <v>-3.6179999999999999</v>
      </c>
      <c r="R4" s="46">
        <v>-2.3980000000000001</v>
      </c>
      <c r="S4" s="47">
        <v>-12.353</v>
      </c>
      <c r="T4" s="30">
        <v>-27.256</v>
      </c>
      <c r="U4" s="30">
        <v>-16.565000000000001</v>
      </c>
      <c r="V4" s="30">
        <v>-17.835999999999999</v>
      </c>
      <c r="W4" s="30">
        <v>-14.818</v>
      </c>
      <c r="X4" s="30">
        <v>4</v>
      </c>
      <c r="Y4" s="30">
        <v>18.940000000000001</v>
      </c>
      <c r="Z4" s="30">
        <v>7.931</v>
      </c>
      <c r="AA4" s="30">
        <v>10.576000000000001</v>
      </c>
      <c r="AB4" s="31">
        <v>4.899</v>
      </c>
      <c r="AC4" s="23"/>
    </row>
    <row r="5" spans="1:29" ht="15.75" x14ac:dyDescent="0.25">
      <c r="A5" s="23"/>
      <c r="B5" s="32">
        <v>46236</v>
      </c>
      <c r="C5" s="67">
        <f t="shared" si="0"/>
        <v>386.55399999999997</v>
      </c>
      <c r="D5" s="68"/>
      <c r="E5" s="48">
        <v>4.3890000000000002</v>
      </c>
      <c r="F5" s="30">
        <v>3.1160000000000001</v>
      </c>
      <c r="G5" s="30">
        <v>3.4489999999999998</v>
      </c>
      <c r="H5" s="30">
        <v>3.1230000000000002</v>
      </c>
      <c r="I5" s="30">
        <v>4.5960000000000001</v>
      </c>
      <c r="J5" s="30">
        <v>14.656000000000001</v>
      </c>
      <c r="K5" s="30">
        <v>18.175000000000001</v>
      </c>
      <c r="L5" s="30">
        <v>42.527999999999999</v>
      </c>
      <c r="M5" s="30">
        <v>35.497</v>
      </c>
      <c r="N5" s="30">
        <v>57.536999999999999</v>
      </c>
      <c r="O5" s="30">
        <v>77.066000000000003</v>
      </c>
      <c r="P5" s="30">
        <v>71.712000000000003</v>
      </c>
      <c r="Q5" s="30">
        <v>23.774000000000001</v>
      </c>
      <c r="R5" s="30">
        <v>10.298</v>
      </c>
      <c r="S5" s="30">
        <v>2.8039999999999998</v>
      </c>
      <c r="T5" s="30">
        <v>-8.8290000000000006</v>
      </c>
      <c r="U5" s="30">
        <v>-23.709</v>
      </c>
      <c r="V5" s="30">
        <v>-22.837</v>
      </c>
      <c r="W5" s="30">
        <v>-11.065</v>
      </c>
      <c r="X5" s="30">
        <v>3.1659999999999999</v>
      </c>
      <c r="Y5" s="30">
        <v>20.145</v>
      </c>
      <c r="Z5" s="30">
        <v>19.096</v>
      </c>
      <c r="AA5" s="30">
        <v>4.2670000000000003</v>
      </c>
      <c r="AB5" s="31">
        <v>33.6</v>
      </c>
      <c r="AC5" s="23"/>
    </row>
    <row r="6" spans="1:29" ht="15.75" x14ac:dyDescent="0.25">
      <c r="A6" s="23"/>
      <c r="B6" s="32">
        <v>46237</v>
      </c>
      <c r="C6" s="67">
        <f t="shared" si="0"/>
        <v>473.56099999999998</v>
      </c>
      <c r="D6" s="68"/>
      <c r="E6" s="48">
        <v>6.774</v>
      </c>
      <c r="F6" s="30">
        <v>4.782</v>
      </c>
      <c r="G6" s="30">
        <v>5.1429999999999998</v>
      </c>
      <c r="H6" s="30">
        <v>13.59</v>
      </c>
      <c r="I6" s="30">
        <v>9.9380000000000006</v>
      </c>
      <c r="J6" s="30">
        <v>16.611000000000001</v>
      </c>
      <c r="K6" s="30">
        <v>43.174999999999997</v>
      </c>
      <c r="L6" s="30">
        <v>41.051000000000002</v>
      </c>
      <c r="M6" s="30">
        <v>48.667000000000002</v>
      </c>
      <c r="N6" s="30">
        <v>80.448999999999998</v>
      </c>
      <c r="O6" s="30">
        <v>66.709999999999994</v>
      </c>
      <c r="P6" s="30">
        <v>50.591000000000001</v>
      </c>
      <c r="Q6" s="30">
        <v>36.207000000000001</v>
      </c>
      <c r="R6" s="30">
        <v>22.88</v>
      </c>
      <c r="S6" s="30">
        <v>26.324000000000002</v>
      </c>
      <c r="T6" s="30">
        <v>17.126000000000001</v>
      </c>
      <c r="U6" s="30">
        <v>-15.444000000000001</v>
      </c>
      <c r="V6" s="30">
        <v>-28.733000000000001</v>
      </c>
      <c r="W6" s="30">
        <v>2.0409999999999999</v>
      </c>
      <c r="X6" s="30">
        <v>16.266999999999999</v>
      </c>
      <c r="Y6" s="30">
        <v>-20.436</v>
      </c>
      <c r="Z6" s="30">
        <v>19.553000000000001</v>
      </c>
      <c r="AA6" s="30">
        <v>-3.673</v>
      </c>
      <c r="AB6" s="31">
        <v>13.968</v>
      </c>
      <c r="AC6" s="23"/>
    </row>
    <row r="7" spans="1:29" ht="15.75" x14ac:dyDescent="0.25">
      <c r="A7" s="23"/>
      <c r="B7" s="32">
        <v>46238</v>
      </c>
      <c r="C7" s="67">
        <f t="shared" si="0"/>
        <v>89.634000000000015</v>
      </c>
      <c r="D7" s="68"/>
      <c r="E7" s="48">
        <v>13.704000000000001</v>
      </c>
      <c r="F7" s="30">
        <v>-12.622</v>
      </c>
      <c r="G7" s="30">
        <v>16.494</v>
      </c>
      <c r="H7" s="30">
        <v>10.243</v>
      </c>
      <c r="I7" s="30">
        <v>5.3460000000000001</v>
      </c>
      <c r="J7" s="30">
        <v>11.218</v>
      </c>
      <c r="K7" s="30">
        <v>24.065000000000001</v>
      </c>
      <c r="L7" s="30">
        <v>41.558999999999997</v>
      </c>
      <c r="M7" s="30">
        <v>43.395000000000003</v>
      </c>
      <c r="N7" s="30">
        <v>47.48</v>
      </c>
      <c r="O7" s="30">
        <v>41.703000000000003</v>
      </c>
      <c r="P7" s="30">
        <v>0.49299999999999999</v>
      </c>
      <c r="Q7" s="30">
        <v>0.35599999999999998</v>
      </c>
      <c r="R7" s="30">
        <v>2.2949999999999999</v>
      </c>
      <c r="S7" s="30">
        <v>-14.875999999999999</v>
      </c>
      <c r="T7" s="30">
        <v>-98.691999999999993</v>
      </c>
      <c r="U7" s="30">
        <v>-6.1429999999999998</v>
      </c>
      <c r="V7" s="30">
        <v>-50.222999999999999</v>
      </c>
      <c r="W7" s="30">
        <v>-18.800999999999998</v>
      </c>
      <c r="X7" s="30">
        <v>1.637</v>
      </c>
      <c r="Y7" s="30">
        <v>6.0069999999999997</v>
      </c>
      <c r="Z7" s="30">
        <v>15.941000000000001</v>
      </c>
      <c r="AA7" s="30">
        <v>3.6579999999999999</v>
      </c>
      <c r="AB7" s="31">
        <v>5.3970000000000002</v>
      </c>
      <c r="AC7" s="23"/>
    </row>
    <row r="8" spans="1:29" ht="15.75" x14ac:dyDescent="0.25">
      <c r="A8" s="23"/>
      <c r="B8" s="32">
        <v>46239</v>
      </c>
      <c r="C8" s="67">
        <f t="shared" si="0"/>
        <v>91.977000000000004</v>
      </c>
      <c r="D8" s="68"/>
      <c r="E8" s="48">
        <v>9.4809999999999999</v>
      </c>
      <c r="F8" s="30">
        <v>7.05</v>
      </c>
      <c r="G8" s="30">
        <v>8.7200000000000006</v>
      </c>
      <c r="H8" s="30">
        <v>7.476</v>
      </c>
      <c r="I8" s="49">
        <v>7.7279999999999998</v>
      </c>
      <c r="J8" s="30">
        <v>7.5019999999999998</v>
      </c>
      <c r="K8" s="30">
        <v>18.273</v>
      </c>
      <c r="L8" s="30">
        <v>21.712</v>
      </c>
      <c r="M8" s="30">
        <v>28.036000000000001</v>
      </c>
      <c r="N8" s="30">
        <v>38.100999999999999</v>
      </c>
      <c r="O8" s="30">
        <v>7.4969999999999999</v>
      </c>
      <c r="P8" s="30">
        <v>15.238</v>
      </c>
      <c r="Q8" s="30">
        <v>-1.034</v>
      </c>
      <c r="R8" s="30">
        <v>-8.2439999999999998</v>
      </c>
      <c r="S8" s="30">
        <v>-26.151</v>
      </c>
      <c r="T8" s="30">
        <v>-28.661999999999999</v>
      </c>
      <c r="U8" s="30">
        <v>-20.007000000000001</v>
      </c>
      <c r="V8" s="30">
        <v>-44.947000000000003</v>
      </c>
      <c r="W8" s="30">
        <v>-0.46899999999999997</v>
      </c>
      <c r="X8" s="30">
        <v>19.571000000000002</v>
      </c>
      <c r="Y8" s="30">
        <v>3.0880000000000001</v>
      </c>
      <c r="Z8" s="30">
        <v>6.8760000000000003</v>
      </c>
      <c r="AA8" s="30">
        <v>4.2469999999999999</v>
      </c>
      <c r="AB8" s="31">
        <v>10.895</v>
      </c>
      <c r="AC8" s="23"/>
    </row>
    <row r="9" spans="1:29" ht="15.75" x14ac:dyDescent="0.25">
      <c r="A9" s="23"/>
      <c r="B9" s="32">
        <v>46240</v>
      </c>
      <c r="C9" s="67">
        <f t="shared" si="0"/>
        <v>-110.036</v>
      </c>
      <c r="D9" s="68"/>
      <c r="E9" s="48">
        <v>6.0650000000000004</v>
      </c>
      <c r="F9" s="30">
        <v>3.919</v>
      </c>
      <c r="G9" s="30">
        <v>6.3230000000000004</v>
      </c>
      <c r="H9" s="30">
        <v>5.4749999999999996</v>
      </c>
      <c r="I9" s="30">
        <v>3.76</v>
      </c>
      <c r="J9" s="30">
        <v>4.7850000000000001</v>
      </c>
      <c r="K9" s="30">
        <v>14.853</v>
      </c>
      <c r="L9" s="30">
        <v>-3.5640000000000001</v>
      </c>
      <c r="M9" s="30">
        <v>0.54500000000000004</v>
      </c>
      <c r="N9" s="30">
        <v>6.5460000000000003</v>
      </c>
      <c r="O9" s="30">
        <v>2.1680000000000001</v>
      </c>
      <c r="P9" s="30">
        <v>-17.148</v>
      </c>
      <c r="Q9" s="30">
        <v>-36.636000000000003</v>
      </c>
      <c r="R9" s="30">
        <v>-33.103999999999999</v>
      </c>
      <c r="S9" s="30">
        <v>-78.346999999999994</v>
      </c>
      <c r="T9" s="30">
        <v>-53.604999999999997</v>
      </c>
      <c r="U9" s="30">
        <v>1.004</v>
      </c>
      <c r="V9" s="30">
        <v>-0.69299999999999995</v>
      </c>
      <c r="W9" s="30">
        <v>10.544</v>
      </c>
      <c r="X9" s="30">
        <v>-5.407</v>
      </c>
      <c r="Y9" s="30">
        <v>0.754</v>
      </c>
      <c r="Z9" s="30">
        <v>17.157</v>
      </c>
      <c r="AA9" s="30">
        <v>17.516999999999999</v>
      </c>
      <c r="AB9" s="31">
        <v>17.053000000000001</v>
      </c>
      <c r="AC9" s="23"/>
    </row>
    <row r="10" spans="1:29" ht="15.75" x14ac:dyDescent="0.25">
      <c r="A10" s="23"/>
      <c r="B10" s="32">
        <v>46241</v>
      </c>
      <c r="C10" s="67">
        <f t="shared" si="0"/>
        <v>180.29600000000002</v>
      </c>
      <c r="D10" s="68"/>
      <c r="E10" s="48">
        <v>14.337</v>
      </c>
      <c r="F10" s="30">
        <v>14.914999999999999</v>
      </c>
      <c r="G10" s="30">
        <v>14.234999999999999</v>
      </c>
      <c r="H10" s="30">
        <v>18.911999999999999</v>
      </c>
      <c r="I10" s="30">
        <v>2.3620000000000001</v>
      </c>
      <c r="J10" s="30">
        <v>11.398</v>
      </c>
      <c r="K10" s="30">
        <v>29.251999999999999</v>
      </c>
      <c r="L10" s="30">
        <v>39.896999999999998</v>
      </c>
      <c r="M10" s="30">
        <v>38.371000000000002</v>
      </c>
      <c r="N10" s="30">
        <v>26.824999999999999</v>
      </c>
      <c r="O10" s="30">
        <v>2.7629999999999999</v>
      </c>
      <c r="P10" s="30">
        <v>-17.195</v>
      </c>
      <c r="Q10" s="30">
        <v>-39.936999999999998</v>
      </c>
      <c r="R10" s="30">
        <v>-29.72</v>
      </c>
      <c r="S10" s="30">
        <v>-14.840999999999999</v>
      </c>
      <c r="T10" s="30">
        <v>12.176</v>
      </c>
      <c r="U10" s="30">
        <v>9.8659999999999997</v>
      </c>
      <c r="V10" s="30">
        <v>1.52</v>
      </c>
      <c r="W10" s="30">
        <v>6.056</v>
      </c>
      <c r="X10" s="30">
        <v>22.684000000000001</v>
      </c>
      <c r="Y10" s="30">
        <v>-9.61</v>
      </c>
      <c r="Z10" s="30">
        <v>6.2069999999999999</v>
      </c>
      <c r="AA10" s="30">
        <v>8.3889999999999993</v>
      </c>
      <c r="AB10" s="31">
        <v>11.433999999999999</v>
      </c>
      <c r="AC10" s="23"/>
    </row>
    <row r="11" spans="1:29" ht="15.75" x14ac:dyDescent="0.25">
      <c r="A11" s="23"/>
      <c r="B11" s="32">
        <v>46242</v>
      </c>
      <c r="C11" s="67">
        <f t="shared" si="0"/>
        <v>358.59300000000002</v>
      </c>
      <c r="D11" s="68"/>
      <c r="E11" s="48">
        <v>4.5869999999999997</v>
      </c>
      <c r="F11" s="30">
        <v>0.93</v>
      </c>
      <c r="G11" s="30">
        <v>-0.98499999999999999</v>
      </c>
      <c r="H11" s="30">
        <v>-0.27600000000000002</v>
      </c>
      <c r="I11" s="30">
        <v>-4.2569999999999997</v>
      </c>
      <c r="J11" s="30">
        <v>-9.1479999999999997</v>
      </c>
      <c r="K11" s="30">
        <v>19.63</v>
      </c>
      <c r="L11" s="30">
        <v>16.931000000000001</v>
      </c>
      <c r="M11" s="30">
        <v>15.407999999999999</v>
      </c>
      <c r="N11" s="30">
        <v>45.305</v>
      </c>
      <c r="O11" s="30">
        <v>53.872</v>
      </c>
      <c r="P11" s="30">
        <v>59.564</v>
      </c>
      <c r="Q11" s="30">
        <v>54.1</v>
      </c>
      <c r="R11" s="30">
        <v>29.058</v>
      </c>
      <c r="S11" s="30">
        <v>32.255000000000003</v>
      </c>
      <c r="T11" s="30">
        <v>46.926000000000002</v>
      </c>
      <c r="U11" s="30">
        <v>-5.8540000000000001</v>
      </c>
      <c r="V11" s="30">
        <v>-31.545999999999999</v>
      </c>
      <c r="W11" s="30">
        <v>-0.30399999999999999</v>
      </c>
      <c r="X11" s="30">
        <v>-0.13600000000000001</v>
      </c>
      <c r="Y11" s="30">
        <v>1.0640000000000001</v>
      </c>
      <c r="Z11" s="30">
        <v>8.6449999999999996</v>
      </c>
      <c r="AA11" s="30">
        <v>5.9210000000000003</v>
      </c>
      <c r="AB11" s="31">
        <v>16.902999999999999</v>
      </c>
      <c r="AC11" s="23"/>
    </row>
    <row r="12" spans="1:29" ht="15.75" x14ac:dyDescent="0.25">
      <c r="A12" s="23"/>
      <c r="B12" s="32">
        <v>46243</v>
      </c>
      <c r="C12" s="67">
        <f t="shared" si="0"/>
        <v>143.244</v>
      </c>
      <c r="D12" s="68"/>
      <c r="E12" s="48">
        <v>7.258</v>
      </c>
      <c r="F12" s="30">
        <v>4.2160000000000002</v>
      </c>
      <c r="G12" s="30">
        <v>4.5049999999999999</v>
      </c>
      <c r="H12" s="30">
        <v>5.8760000000000003</v>
      </c>
      <c r="I12" s="30">
        <v>16.384</v>
      </c>
      <c r="J12" s="30">
        <v>6.0000000000000001E-3</v>
      </c>
      <c r="K12" s="30">
        <v>3.5659999999999998</v>
      </c>
      <c r="L12" s="30">
        <v>-11.090999999999999</v>
      </c>
      <c r="M12" s="30">
        <v>13.013999999999999</v>
      </c>
      <c r="N12" s="30">
        <v>29.091999999999999</v>
      </c>
      <c r="O12" s="30">
        <v>18.718</v>
      </c>
      <c r="P12" s="30">
        <v>3.1709999999999998</v>
      </c>
      <c r="Q12" s="30">
        <v>-1.5449999999999999</v>
      </c>
      <c r="R12" s="30">
        <v>2.1880000000000002</v>
      </c>
      <c r="S12" s="30">
        <v>17.460999999999999</v>
      </c>
      <c r="T12" s="30">
        <v>19.155000000000001</v>
      </c>
      <c r="U12" s="30">
        <v>-17.768999999999998</v>
      </c>
      <c r="V12" s="30">
        <v>-18.643999999999998</v>
      </c>
      <c r="W12" s="30">
        <v>14.945</v>
      </c>
      <c r="X12" s="30">
        <v>16.974</v>
      </c>
      <c r="Y12" s="30">
        <v>6.3949999999999996</v>
      </c>
      <c r="Z12" s="30">
        <v>1.208</v>
      </c>
      <c r="AA12" s="30">
        <v>3.5110000000000001</v>
      </c>
      <c r="AB12" s="31">
        <v>4.6500000000000004</v>
      </c>
      <c r="AC12" s="23"/>
    </row>
    <row r="13" spans="1:29" ht="15.75" x14ac:dyDescent="0.25">
      <c r="A13" s="23"/>
      <c r="B13" s="32">
        <v>46244</v>
      </c>
      <c r="C13" s="67">
        <f t="shared" si="0"/>
        <v>24.228999999999981</v>
      </c>
      <c r="D13" s="68"/>
      <c r="E13" s="48">
        <v>7.0709999999999997</v>
      </c>
      <c r="F13" s="30">
        <v>7.0270000000000001</v>
      </c>
      <c r="G13" s="30">
        <v>5.51</v>
      </c>
      <c r="H13" s="30">
        <v>5.1479999999999997</v>
      </c>
      <c r="I13" s="30">
        <v>4.2149999999999999</v>
      </c>
      <c r="J13" s="30">
        <v>3.9340000000000002</v>
      </c>
      <c r="K13" s="30">
        <v>7.0069999999999997</v>
      </c>
      <c r="L13" s="30">
        <v>5.7869999999999999</v>
      </c>
      <c r="M13" s="30">
        <v>12.217000000000001</v>
      </c>
      <c r="N13" s="30">
        <v>9.016</v>
      </c>
      <c r="O13" s="30">
        <v>2.1680000000000001</v>
      </c>
      <c r="P13" s="30">
        <v>1.53</v>
      </c>
      <c r="Q13" s="30">
        <v>2.3239999999999998</v>
      </c>
      <c r="R13" s="30">
        <v>0.54100000000000004</v>
      </c>
      <c r="S13" s="30">
        <v>-0.15</v>
      </c>
      <c r="T13" s="30">
        <v>-22.39</v>
      </c>
      <c r="U13" s="30">
        <v>-26.224</v>
      </c>
      <c r="V13" s="30">
        <v>-14.695</v>
      </c>
      <c r="W13" s="30">
        <v>-18.193000000000001</v>
      </c>
      <c r="X13" s="30">
        <v>2.867</v>
      </c>
      <c r="Y13" s="30">
        <v>4.7990000000000004</v>
      </c>
      <c r="Z13" s="30">
        <v>16.202999999999999</v>
      </c>
      <c r="AA13" s="30">
        <v>3.5350000000000001</v>
      </c>
      <c r="AB13" s="31">
        <v>4.9820000000000002</v>
      </c>
      <c r="AC13" s="23"/>
    </row>
    <row r="14" spans="1:29" ht="15.75" x14ac:dyDescent="0.25">
      <c r="A14" s="23"/>
      <c r="B14" s="32">
        <v>46245</v>
      </c>
      <c r="C14" s="67">
        <f t="shared" si="0"/>
        <v>45.734000000000016</v>
      </c>
      <c r="D14" s="68"/>
      <c r="E14" s="48">
        <v>9.2569999999999997</v>
      </c>
      <c r="F14" s="30">
        <v>15.457000000000001</v>
      </c>
      <c r="G14" s="30">
        <v>4.173</v>
      </c>
      <c r="H14" s="30">
        <v>4.8710000000000004</v>
      </c>
      <c r="I14" s="30">
        <v>4.4740000000000002</v>
      </c>
      <c r="J14" s="30">
        <v>4.2279999999999998</v>
      </c>
      <c r="K14" s="30">
        <v>7.1890000000000001</v>
      </c>
      <c r="L14" s="30">
        <v>17.12</v>
      </c>
      <c r="M14" s="30">
        <v>12.244</v>
      </c>
      <c r="N14" s="30">
        <v>15.738</v>
      </c>
      <c r="O14" s="30">
        <v>2.4460000000000002</v>
      </c>
      <c r="P14" s="30">
        <v>1.036</v>
      </c>
      <c r="Q14" s="30">
        <v>0.375</v>
      </c>
      <c r="R14" s="30">
        <v>0.78500000000000003</v>
      </c>
      <c r="S14" s="30">
        <v>7.5449999999999999</v>
      </c>
      <c r="T14" s="30">
        <v>-19.091999999999999</v>
      </c>
      <c r="U14" s="30">
        <v>-15.898</v>
      </c>
      <c r="V14" s="30">
        <v>-21.713999999999999</v>
      </c>
      <c r="W14" s="30">
        <v>0.90800000000000003</v>
      </c>
      <c r="X14" s="30">
        <v>8.9260000000000002</v>
      </c>
      <c r="Y14" s="30">
        <v>-11.028</v>
      </c>
      <c r="Z14" s="30">
        <v>-5.4690000000000003</v>
      </c>
      <c r="AA14" s="30">
        <v>-2.1720000000000002</v>
      </c>
      <c r="AB14" s="31">
        <v>4.335</v>
      </c>
      <c r="AC14" s="23"/>
    </row>
    <row r="15" spans="1:29" ht="15.75" x14ac:dyDescent="0.25">
      <c r="A15" s="23"/>
      <c r="B15" s="32">
        <v>46246</v>
      </c>
      <c r="C15" s="67">
        <f t="shared" si="0"/>
        <v>604.76999999999975</v>
      </c>
      <c r="D15" s="68"/>
      <c r="E15" s="48">
        <v>4.4870000000000001</v>
      </c>
      <c r="F15" s="30">
        <v>4.5110000000000001</v>
      </c>
      <c r="G15" s="30">
        <v>7.61</v>
      </c>
      <c r="H15" s="30">
        <v>5.327</v>
      </c>
      <c r="I15" s="30">
        <v>15.189</v>
      </c>
      <c r="J15" s="30">
        <v>16.114999999999998</v>
      </c>
      <c r="K15" s="30">
        <v>12.186</v>
      </c>
      <c r="L15" s="30">
        <v>26.902999999999999</v>
      </c>
      <c r="M15" s="30">
        <v>36.499000000000002</v>
      </c>
      <c r="N15" s="30">
        <v>60.902999999999999</v>
      </c>
      <c r="O15" s="30">
        <v>66.536000000000001</v>
      </c>
      <c r="P15" s="30">
        <v>81.501000000000005</v>
      </c>
      <c r="Q15" s="30">
        <v>94.16</v>
      </c>
      <c r="R15" s="30">
        <v>94.915999999999997</v>
      </c>
      <c r="S15" s="30">
        <v>93.141000000000005</v>
      </c>
      <c r="T15" s="30">
        <v>44.024000000000001</v>
      </c>
      <c r="U15" s="30">
        <v>1.1259999999999999</v>
      </c>
      <c r="V15" s="30">
        <v>-62.835999999999999</v>
      </c>
      <c r="W15" s="30">
        <v>-8.7959999999999994</v>
      </c>
      <c r="X15" s="30">
        <v>1.837</v>
      </c>
      <c r="Y15" s="30">
        <v>1.9319999999999999</v>
      </c>
      <c r="Z15" s="30">
        <v>3.8780000000000001</v>
      </c>
      <c r="AA15" s="30">
        <v>0.86199999999999999</v>
      </c>
      <c r="AB15" s="31">
        <v>2.7589999999999999</v>
      </c>
      <c r="AC15" s="23"/>
    </row>
    <row r="16" spans="1:29" ht="15.75" x14ac:dyDescent="0.25">
      <c r="A16" s="23"/>
      <c r="B16" s="32">
        <v>46247</v>
      </c>
      <c r="C16" s="67">
        <f t="shared" si="0"/>
        <v>-108.91500000000001</v>
      </c>
      <c r="D16" s="68"/>
      <c r="E16" s="48">
        <v>-7.0209999999999999</v>
      </c>
      <c r="F16" s="30">
        <v>2.0859999999999999</v>
      </c>
      <c r="G16" s="30">
        <v>8.9999999999999993E-3</v>
      </c>
      <c r="H16" s="30">
        <v>26.478999999999999</v>
      </c>
      <c r="I16" s="30">
        <v>9.4529999999999994</v>
      </c>
      <c r="J16" s="30">
        <v>6.9379999999999997</v>
      </c>
      <c r="K16" s="30">
        <v>15.483000000000001</v>
      </c>
      <c r="L16" s="30">
        <v>9.8800000000000008</v>
      </c>
      <c r="M16" s="30">
        <v>-59.121000000000002</v>
      </c>
      <c r="N16" s="30">
        <v>6.64</v>
      </c>
      <c r="O16" s="30">
        <v>11.484</v>
      </c>
      <c r="P16" s="30">
        <v>48.47</v>
      </c>
      <c r="Q16" s="30">
        <v>2.0009999999999999</v>
      </c>
      <c r="R16" s="30">
        <v>-58.606000000000002</v>
      </c>
      <c r="S16" s="30">
        <v>-20.343</v>
      </c>
      <c r="T16" s="30">
        <v>-54.18</v>
      </c>
      <c r="U16" s="30">
        <v>-75.463999999999999</v>
      </c>
      <c r="V16" s="30">
        <v>3.0760000000000001</v>
      </c>
      <c r="W16" s="30">
        <v>27.483000000000001</v>
      </c>
      <c r="X16" s="30">
        <v>13.837</v>
      </c>
      <c r="Y16" s="30">
        <v>4.665</v>
      </c>
      <c r="Z16" s="30">
        <v>-8.9939999999999998</v>
      </c>
      <c r="AA16" s="30">
        <v>-20.989000000000001</v>
      </c>
      <c r="AB16" s="31">
        <v>7.819</v>
      </c>
      <c r="AC16" s="23"/>
    </row>
    <row r="17" spans="1:29" ht="15.75" x14ac:dyDescent="0.25">
      <c r="A17" s="23"/>
      <c r="B17" s="32">
        <v>46248</v>
      </c>
      <c r="C17" s="67">
        <f t="shared" si="0"/>
        <v>381.839</v>
      </c>
      <c r="D17" s="68"/>
      <c r="E17" s="29">
        <v>6.0179999999999998</v>
      </c>
      <c r="F17" s="30">
        <v>13.064</v>
      </c>
      <c r="G17" s="30">
        <v>13.33</v>
      </c>
      <c r="H17" s="30">
        <v>3.5150000000000001</v>
      </c>
      <c r="I17" s="30">
        <v>-0.191</v>
      </c>
      <c r="J17" s="30">
        <v>-0.59799999999999998</v>
      </c>
      <c r="K17" s="30">
        <v>-2.262</v>
      </c>
      <c r="L17" s="30">
        <v>15.319000000000001</v>
      </c>
      <c r="M17" s="30">
        <v>6.97</v>
      </c>
      <c r="N17" s="30">
        <v>41.183999999999997</v>
      </c>
      <c r="O17" s="30">
        <v>46.332999999999998</v>
      </c>
      <c r="P17" s="30">
        <v>41.591999999999999</v>
      </c>
      <c r="Q17" s="30">
        <v>33.098999999999997</v>
      </c>
      <c r="R17" s="30">
        <v>60.802999999999997</v>
      </c>
      <c r="S17" s="30">
        <v>48.831000000000003</v>
      </c>
      <c r="T17" s="30">
        <v>-39.901000000000003</v>
      </c>
      <c r="U17" s="30">
        <v>9.8390000000000004</v>
      </c>
      <c r="V17" s="30">
        <v>0.443</v>
      </c>
      <c r="W17" s="30">
        <v>-2.3E-2</v>
      </c>
      <c r="X17" s="30">
        <v>25.707999999999998</v>
      </c>
      <c r="Y17" s="30">
        <v>7.4409999999999998</v>
      </c>
      <c r="Z17" s="30">
        <v>25.8</v>
      </c>
      <c r="AA17" s="30">
        <v>2.1459999999999999</v>
      </c>
      <c r="AB17" s="31">
        <v>23.379000000000001</v>
      </c>
      <c r="AC17" s="23"/>
    </row>
    <row r="18" spans="1:29" ht="15.75" x14ac:dyDescent="0.25">
      <c r="A18" s="23"/>
      <c r="B18" s="32">
        <v>46249</v>
      </c>
      <c r="C18" s="67">
        <f t="shared" si="0"/>
        <v>307.40999999999997</v>
      </c>
      <c r="D18" s="68"/>
      <c r="E18" s="48">
        <v>-11.132</v>
      </c>
      <c r="F18" s="30">
        <v>15.27</v>
      </c>
      <c r="G18" s="30">
        <v>3.532</v>
      </c>
      <c r="H18" s="30">
        <v>12.071999999999999</v>
      </c>
      <c r="I18" s="30">
        <v>6.9349999999999996</v>
      </c>
      <c r="J18" s="30">
        <v>4.5640000000000001</v>
      </c>
      <c r="K18" s="30">
        <v>20.218</v>
      </c>
      <c r="L18" s="30">
        <v>23.285</v>
      </c>
      <c r="M18" s="30">
        <v>50.761000000000003</v>
      </c>
      <c r="N18" s="30">
        <v>68.570999999999998</v>
      </c>
      <c r="O18" s="30">
        <v>11.292999999999999</v>
      </c>
      <c r="P18" s="30">
        <v>11.805999999999999</v>
      </c>
      <c r="Q18" s="30">
        <v>24.289000000000001</v>
      </c>
      <c r="R18" s="30">
        <v>3.766</v>
      </c>
      <c r="S18" s="30">
        <v>8.8320000000000007</v>
      </c>
      <c r="T18" s="30">
        <v>33.164999999999999</v>
      </c>
      <c r="U18" s="30">
        <v>9.4190000000000005</v>
      </c>
      <c r="V18" s="30">
        <v>-13.141999999999999</v>
      </c>
      <c r="W18" s="30">
        <v>-1.46</v>
      </c>
      <c r="X18" s="30">
        <v>20.097000000000001</v>
      </c>
      <c r="Y18" s="30">
        <v>7.4740000000000002</v>
      </c>
      <c r="Z18" s="30">
        <v>4.2850000000000001</v>
      </c>
      <c r="AA18" s="30">
        <v>6.0380000000000003</v>
      </c>
      <c r="AB18" s="31">
        <v>-12.528</v>
      </c>
      <c r="AC18" s="23"/>
    </row>
    <row r="19" spans="1:29" ht="15.75" x14ac:dyDescent="0.25">
      <c r="A19" s="23"/>
      <c r="B19" s="32">
        <v>46250</v>
      </c>
      <c r="C19" s="67">
        <f t="shared" si="0"/>
        <v>787.5630000000001</v>
      </c>
      <c r="D19" s="68"/>
      <c r="E19" s="48">
        <v>15.361000000000001</v>
      </c>
      <c r="F19" s="30">
        <v>-1.51</v>
      </c>
      <c r="G19" s="30">
        <v>6.5119999999999996</v>
      </c>
      <c r="H19" s="30">
        <v>17.225000000000001</v>
      </c>
      <c r="I19" s="30">
        <v>0.72899999999999998</v>
      </c>
      <c r="J19" s="30">
        <v>-0.08</v>
      </c>
      <c r="K19" s="30">
        <v>-0.182</v>
      </c>
      <c r="L19" s="30">
        <v>48.905000000000001</v>
      </c>
      <c r="M19" s="30">
        <v>64.173000000000002</v>
      </c>
      <c r="N19" s="30">
        <v>86.385000000000005</v>
      </c>
      <c r="O19" s="30">
        <v>57.243000000000002</v>
      </c>
      <c r="P19" s="30">
        <v>54.13</v>
      </c>
      <c r="Q19" s="30">
        <v>90.506</v>
      </c>
      <c r="R19" s="30">
        <v>93.171000000000006</v>
      </c>
      <c r="S19" s="30">
        <v>86.736000000000004</v>
      </c>
      <c r="T19" s="30">
        <v>88.412999999999997</v>
      </c>
      <c r="U19" s="30">
        <v>30.814</v>
      </c>
      <c r="V19" s="30">
        <v>0.98499999999999999</v>
      </c>
      <c r="W19" s="30">
        <v>0.81399999999999995</v>
      </c>
      <c r="X19" s="30">
        <v>28.318000000000001</v>
      </c>
      <c r="Y19" s="30">
        <v>5.2510000000000003</v>
      </c>
      <c r="Z19" s="30">
        <v>4.1479999999999997</v>
      </c>
      <c r="AA19" s="30">
        <v>3.1480000000000001</v>
      </c>
      <c r="AB19" s="31">
        <v>6.3680000000000003</v>
      </c>
      <c r="AC19" s="23"/>
    </row>
    <row r="20" spans="1:29" ht="15.75" x14ac:dyDescent="0.25">
      <c r="A20" s="23"/>
      <c r="B20" s="32">
        <v>46251</v>
      </c>
      <c r="C20" s="67">
        <f t="shared" si="0"/>
        <v>662.93899999999996</v>
      </c>
      <c r="D20" s="68"/>
      <c r="E20" s="48">
        <v>13.005000000000001</v>
      </c>
      <c r="F20" s="30">
        <v>10.994999999999999</v>
      </c>
      <c r="G20" s="30">
        <v>54.889000000000003</v>
      </c>
      <c r="H20" s="30">
        <v>33.390999999999998</v>
      </c>
      <c r="I20" s="30">
        <v>14.128</v>
      </c>
      <c r="J20" s="30">
        <v>10.542</v>
      </c>
      <c r="K20" s="30">
        <v>4.2030000000000003</v>
      </c>
      <c r="L20" s="30">
        <v>23.331</v>
      </c>
      <c r="M20" s="30">
        <v>16.707000000000001</v>
      </c>
      <c r="N20" s="30">
        <v>60.003999999999998</v>
      </c>
      <c r="O20" s="30">
        <v>60.789000000000001</v>
      </c>
      <c r="P20" s="30">
        <v>75.274000000000001</v>
      </c>
      <c r="Q20" s="30">
        <v>90.093999999999994</v>
      </c>
      <c r="R20" s="30">
        <v>71.367999999999995</v>
      </c>
      <c r="S20" s="30">
        <v>72.941999999999993</v>
      </c>
      <c r="T20" s="30">
        <v>-11.913</v>
      </c>
      <c r="U20" s="30">
        <v>-11.776</v>
      </c>
      <c r="V20" s="30">
        <v>-8.734</v>
      </c>
      <c r="W20" s="30">
        <v>2.645</v>
      </c>
      <c r="X20" s="30">
        <v>20.183</v>
      </c>
      <c r="Y20" s="30">
        <v>18.289000000000001</v>
      </c>
      <c r="Z20" s="30">
        <v>23.327000000000002</v>
      </c>
      <c r="AA20" s="30">
        <v>13.843</v>
      </c>
      <c r="AB20" s="31">
        <v>5.4130000000000003</v>
      </c>
      <c r="AC20" s="23"/>
    </row>
    <row r="21" spans="1:29" ht="15.75" x14ac:dyDescent="0.25">
      <c r="A21" s="23"/>
      <c r="B21" s="32">
        <v>46252</v>
      </c>
      <c r="C21" s="67">
        <f t="shared" si="0"/>
        <v>124.23100000000002</v>
      </c>
      <c r="D21" s="68"/>
      <c r="E21" s="48">
        <v>5.0549999999999997</v>
      </c>
      <c r="F21" s="30">
        <v>5.3970000000000002</v>
      </c>
      <c r="G21" s="30">
        <v>2.8660000000000001</v>
      </c>
      <c r="H21" s="30">
        <v>1.145</v>
      </c>
      <c r="I21" s="30">
        <v>-5.423</v>
      </c>
      <c r="J21" s="30">
        <v>-9.2390000000000008</v>
      </c>
      <c r="K21" s="30">
        <v>-1.508</v>
      </c>
      <c r="L21" s="30">
        <v>15.859</v>
      </c>
      <c r="M21" s="30">
        <v>19.381</v>
      </c>
      <c r="N21" s="30">
        <v>26.786000000000001</v>
      </c>
      <c r="O21" s="30">
        <v>23.727</v>
      </c>
      <c r="P21" s="30">
        <v>21.61</v>
      </c>
      <c r="Q21" s="30">
        <v>30.46</v>
      </c>
      <c r="R21" s="30">
        <v>9.3279999999999994</v>
      </c>
      <c r="S21" s="30">
        <v>0.66100000000000003</v>
      </c>
      <c r="T21" s="30">
        <v>-4.2789999999999999</v>
      </c>
      <c r="U21" s="30">
        <v>0.30099999999999999</v>
      </c>
      <c r="V21" s="30">
        <v>-51.848999999999997</v>
      </c>
      <c r="W21" s="30">
        <v>-2.6539999999999999</v>
      </c>
      <c r="X21" s="30">
        <v>-4.0819999999999999</v>
      </c>
      <c r="Y21" s="30">
        <v>2.883</v>
      </c>
      <c r="Z21" s="30">
        <v>15.983000000000001</v>
      </c>
      <c r="AA21" s="30">
        <v>-4.2270000000000003</v>
      </c>
      <c r="AB21" s="31">
        <v>26.05</v>
      </c>
      <c r="AC21" s="23"/>
    </row>
    <row r="22" spans="1:29" ht="15.75" x14ac:dyDescent="0.25">
      <c r="A22" s="23"/>
      <c r="B22" s="32">
        <v>46253</v>
      </c>
      <c r="C22" s="67">
        <f t="shared" si="0"/>
        <v>654.55499999999995</v>
      </c>
      <c r="D22" s="68"/>
      <c r="E22" s="48">
        <v>41.482999999999997</v>
      </c>
      <c r="F22" s="30">
        <v>13.615</v>
      </c>
      <c r="G22" s="30">
        <v>33.143000000000001</v>
      </c>
      <c r="H22" s="30">
        <v>31.452999999999999</v>
      </c>
      <c r="I22" s="30">
        <v>2.86</v>
      </c>
      <c r="J22" s="30">
        <v>-1.099</v>
      </c>
      <c r="K22" s="30">
        <v>13.189</v>
      </c>
      <c r="L22" s="30">
        <v>37.206000000000003</v>
      </c>
      <c r="M22" s="30">
        <v>36.33</v>
      </c>
      <c r="N22" s="30">
        <v>43.468000000000004</v>
      </c>
      <c r="O22" s="30">
        <v>68.114999999999995</v>
      </c>
      <c r="P22" s="30">
        <v>48.41</v>
      </c>
      <c r="Q22" s="30">
        <v>78.296000000000006</v>
      </c>
      <c r="R22" s="30">
        <v>77.679000000000002</v>
      </c>
      <c r="S22" s="30">
        <v>62.177</v>
      </c>
      <c r="T22" s="30">
        <v>66.962000000000003</v>
      </c>
      <c r="U22" s="30">
        <v>17.209</v>
      </c>
      <c r="V22" s="30">
        <v>-25.303999999999998</v>
      </c>
      <c r="W22" s="30">
        <v>-6.2969999999999997</v>
      </c>
      <c r="X22" s="30">
        <v>8.1069999999999993</v>
      </c>
      <c r="Y22" s="30">
        <v>-1.6180000000000001</v>
      </c>
      <c r="Z22" s="30">
        <v>4.5419999999999998</v>
      </c>
      <c r="AA22" s="30">
        <v>-1.23</v>
      </c>
      <c r="AB22" s="31">
        <v>5.859</v>
      </c>
      <c r="AC22" s="23"/>
    </row>
    <row r="23" spans="1:29" ht="15.75" x14ac:dyDescent="0.25">
      <c r="A23" s="23"/>
      <c r="B23" s="32">
        <v>46254</v>
      </c>
      <c r="C23" s="67">
        <f t="shared" si="0"/>
        <v>-6.6089999999999947</v>
      </c>
      <c r="D23" s="68"/>
      <c r="E23" s="48">
        <v>2.855</v>
      </c>
      <c r="F23" s="30">
        <v>1.25</v>
      </c>
      <c r="G23" s="30">
        <v>3.512</v>
      </c>
      <c r="H23" s="30">
        <v>15.244</v>
      </c>
      <c r="I23" s="30">
        <v>-8.9700000000000006</v>
      </c>
      <c r="J23" s="30">
        <v>-5.931</v>
      </c>
      <c r="K23" s="30">
        <v>11.528</v>
      </c>
      <c r="L23" s="30">
        <v>4.4969999999999999</v>
      </c>
      <c r="M23" s="30">
        <v>13.041</v>
      </c>
      <c r="N23" s="30">
        <v>13.718</v>
      </c>
      <c r="O23" s="30">
        <v>5.3140000000000001</v>
      </c>
      <c r="P23" s="30">
        <v>5.0229999999999997</v>
      </c>
      <c r="Q23" s="30">
        <v>19.547000000000001</v>
      </c>
      <c r="R23" s="30">
        <v>-20.853999999999999</v>
      </c>
      <c r="S23" s="30">
        <v>-11.458</v>
      </c>
      <c r="T23" s="30">
        <v>-28.614000000000001</v>
      </c>
      <c r="U23" s="30">
        <v>-26.673999999999999</v>
      </c>
      <c r="V23" s="30">
        <v>-19.093</v>
      </c>
      <c r="W23" s="30">
        <v>9.6460000000000008</v>
      </c>
      <c r="X23" s="30">
        <v>-0.81399999999999995</v>
      </c>
      <c r="Y23" s="30">
        <v>-0.435</v>
      </c>
      <c r="Z23" s="30">
        <v>-4.125</v>
      </c>
      <c r="AA23" s="30">
        <v>5.9249999999999998</v>
      </c>
      <c r="AB23" s="31">
        <v>9.2590000000000003</v>
      </c>
      <c r="AC23" s="23"/>
    </row>
    <row r="24" spans="1:29" ht="15.75" x14ac:dyDescent="0.25">
      <c r="A24" s="23"/>
      <c r="B24" s="32">
        <v>46255</v>
      </c>
      <c r="C24" s="67">
        <f t="shared" si="0"/>
        <v>-149.67299999999994</v>
      </c>
      <c r="D24" s="68"/>
      <c r="E24" s="48">
        <v>-2.577</v>
      </c>
      <c r="F24" s="30">
        <v>-0.24099999999999999</v>
      </c>
      <c r="G24" s="30">
        <v>0.95899999999999996</v>
      </c>
      <c r="H24" s="30">
        <v>-5.7380000000000004</v>
      </c>
      <c r="I24" s="30">
        <v>-4.8620000000000001</v>
      </c>
      <c r="J24" s="30">
        <v>-7.1479999999999997</v>
      </c>
      <c r="K24" s="30">
        <v>-3.3050000000000002</v>
      </c>
      <c r="L24" s="30">
        <v>-7.9509999999999996</v>
      </c>
      <c r="M24" s="30">
        <v>-34.255000000000003</v>
      </c>
      <c r="N24" s="30">
        <v>-12.499000000000001</v>
      </c>
      <c r="O24" s="30">
        <v>-0.93700000000000006</v>
      </c>
      <c r="P24" s="30">
        <v>-12.282999999999999</v>
      </c>
      <c r="Q24" s="30">
        <v>-24.777000000000001</v>
      </c>
      <c r="R24" s="30">
        <v>-27.324999999999999</v>
      </c>
      <c r="S24" s="30">
        <v>1.4910000000000001</v>
      </c>
      <c r="T24" s="30">
        <v>35.026000000000003</v>
      </c>
      <c r="U24" s="30">
        <v>-9.5850000000000009</v>
      </c>
      <c r="V24" s="30">
        <v>-51.170999999999999</v>
      </c>
      <c r="W24" s="30">
        <v>8.09</v>
      </c>
      <c r="X24" s="30">
        <v>2.0539999999999998</v>
      </c>
      <c r="Y24" s="30">
        <v>-21.835000000000001</v>
      </c>
      <c r="Z24" s="30">
        <v>18.442</v>
      </c>
      <c r="AA24" s="30">
        <v>4.55</v>
      </c>
      <c r="AB24" s="31">
        <v>6.2039999999999997</v>
      </c>
      <c r="AC24" s="23"/>
    </row>
    <row r="25" spans="1:29" ht="15.75" x14ac:dyDescent="0.25">
      <c r="A25" s="23"/>
      <c r="B25" s="32">
        <v>46256</v>
      </c>
      <c r="C25" s="67">
        <f t="shared" si="0"/>
        <v>-161.43299999999999</v>
      </c>
      <c r="D25" s="68"/>
      <c r="E25" s="48">
        <v>-3.4430000000000001</v>
      </c>
      <c r="F25" s="30">
        <v>-24.408999999999999</v>
      </c>
      <c r="G25" s="30">
        <v>-30.725000000000001</v>
      </c>
      <c r="H25" s="30">
        <v>-1.9830000000000001</v>
      </c>
      <c r="I25" s="30">
        <v>-0.58399999999999996</v>
      </c>
      <c r="J25" s="30">
        <v>-0.76500000000000001</v>
      </c>
      <c r="K25" s="30">
        <v>-10.071999999999999</v>
      </c>
      <c r="L25" s="30">
        <v>12.222</v>
      </c>
      <c r="M25" s="30">
        <v>28.271000000000001</v>
      </c>
      <c r="N25" s="30">
        <v>7.375</v>
      </c>
      <c r="O25" s="30">
        <v>7.2830000000000004</v>
      </c>
      <c r="P25" s="30">
        <v>11.754</v>
      </c>
      <c r="Q25" s="30">
        <v>-11.654999999999999</v>
      </c>
      <c r="R25" s="30">
        <v>-19.436</v>
      </c>
      <c r="S25" s="30">
        <v>-27.850999999999999</v>
      </c>
      <c r="T25" s="30">
        <v>-26.606999999999999</v>
      </c>
      <c r="U25" s="30">
        <v>-27.933</v>
      </c>
      <c r="V25" s="30">
        <v>-25.809000000000001</v>
      </c>
      <c r="W25" s="30">
        <v>-11.625999999999999</v>
      </c>
      <c r="X25" s="30">
        <v>-4.702</v>
      </c>
      <c r="Y25" s="30">
        <v>-2.927</v>
      </c>
      <c r="Z25" s="30">
        <v>-1.3240000000000001</v>
      </c>
      <c r="AA25" s="30">
        <v>1.6319999999999999</v>
      </c>
      <c r="AB25" s="31">
        <v>1.881</v>
      </c>
      <c r="AC25" s="23"/>
    </row>
    <row r="26" spans="1:29" ht="15.75" x14ac:dyDescent="0.25">
      <c r="A26" s="23"/>
      <c r="B26" s="32">
        <v>46257</v>
      </c>
      <c r="C26" s="67">
        <f t="shared" si="0"/>
        <v>-132.86700000000002</v>
      </c>
      <c r="D26" s="68"/>
      <c r="E26" s="48">
        <v>-6.8460000000000001</v>
      </c>
      <c r="F26" s="30">
        <v>-8.1059999999999999</v>
      </c>
      <c r="G26" s="30">
        <v>-32.246000000000002</v>
      </c>
      <c r="H26" s="30">
        <v>-42.325000000000003</v>
      </c>
      <c r="I26" s="30">
        <v>-11.346</v>
      </c>
      <c r="J26" s="30">
        <v>0.45700000000000002</v>
      </c>
      <c r="K26" s="30">
        <v>11.326000000000001</v>
      </c>
      <c r="L26" s="30">
        <v>32.661999999999999</v>
      </c>
      <c r="M26" s="30">
        <v>16.280999999999999</v>
      </c>
      <c r="N26" s="30">
        <v>24.353999999999999</v>
      </c>
      <c r="O26" s="30">
        <v>26.277999999999999</v>
      </c>
      <c r="P26" s="30">
        <v>1.897</v>
      </c>
      <c r="Q26" s="30">
        <v>-2.0529999999999999</v>
      </c>
      <c r="R26" s="30">
        <v>-7.76</v>
      </c>
      <c r="S26" s="30">
        <v>-13.202999999999999</v>
      </c>
      <c r="T26" s="30">
        <v>-9.9589999999999996</v>
      </c>
      <c r="U26" s="30">
        <v>-21.992999999999999</v>
      </c>
      <c r="V26" s="30">
        <v>-44.462000000000003</v>
      </c>
      <c r="W26" s="30">
        <v>-21.146999999999998</v>
      </c>
      <c r="X26" s="30">
        <v>-8.4830000000000005</v>
      </c>
      <c r="Y26" s="30">
        <v>-3.2549999999999999</v>
      </c>
      <c r="Z26" s="30">
        <v>-7.9409999999999998</v>
      </c>
      <c r="AA26" s="30">
        <v>-17.228000000000002</v>
      </c>
      <c r="AB26" s="31">
        <v>12.231</v>
      </c>
      <c r="AC26" s="23"/>
    </row>
    <row r="27" spans="1:29" ht="15.75" x14ac:dyDescent="0.25">
      <c r="A27" s="23"/>
      <c r="B27" s="32">
        <v>46258</v>
      </c>
      <c r="C27" s="67">
        <f t="shared" si="0"/>
        <v>-63.190999999999974</v>
      </c>
      <c r="D27" s="68"/>
      <c r="E27" s="48">
        <v>-0.36299999999999999</v>
      </c>
      <c r="F27" s="30">
        <v>13.843</v>
      </c>
      <c r="G27" s="30">
        <v>0.42899999999999999</v>
      </c>
      <c r="H27" s="30">
        <v>0.60699999999999998</v>
      </c>
      <c r="I27" s="30">
        <v>4.66</v>
      </c>
      <c r="J27" s="30">
        <v>6.298</v>
      </c>
      <c r="K27" s="30">
        <v>8.1739999999999995</v>
      </c>
      <c r="L27" s="30">
        <v>21.52</v>
      </c>
      <c r="M27" s="30">
        <v>5.6189999999999998</v>
      </c>
      <c r="N27" s="30">
        <v>22.175999999999998</v>
      </c>
      <c r="O27" s="30">
        <v>9.8149999999999995</v>
      </c>
      <c r="P27" s="30">
        <v>-19.489999999999998</v>
      </c>
      <c r="Q27" s="30">
        <v>3.9950000000000001</v>
      </c>
      <c r="R27" s="30">
        <v>-16.850000000000001</v>
      </c>
      <c r="S27" s="30">
        <v>-0.26800000000000002</v>
      </c>
      <c r="T27" s="30">
        <v>-61.042000000000002</v>
      </c>
      <c r="U27" s="30">
        <v>-40.116</v>
      </c>
      <c r="V27" s="30">
        <v>-15.439</v>
      </c>
      <c r="W27" s="30">
        <v>-18.640999999999998</v>
      </c>
      <c r="X27" s="30">
        <v>-15.201000000000001</v>
      </c>
      <c r="Y27" s="30">
        <v>13.933</v>
      </c>
      <c r="Z27" s="30">
        <v>-5.7489999999999997</v>
      </c>
      <c r="AA27" s="30">
        <v>-0.47199999999999998</v>
      </c>
      <c r="AB27" s="31">
        <v>19.370999999999999</v>
      </c>
      <c r="AC27" s="23"/>
    </row>
    <row r="28" spans="1:29" ht="15.75" x14ac:dyDescent="0.25">
      <c r="A28" s="23"/>
      <c r="B28" s="32">
        <v>46259</v>
      </c>
      <c r="C28" s="67">
        <f t="shared" si="0"/>
        <v>-81.346000000000004</v>
      </c>
      <c r="D28" s="68"/>
      <c r="E28" s="48">
        <v>4.585</v>
      </c>
      <c r="F28" s="30">
        <v>1.68</v>
      </c>
      <c r="G28" s="30">
        <v>1.8580000000000001</v>
      </c>
      <c r="H28" s="30">
        <v>-4.5780000000000003</v>
      </c>
      <c r="I28" s="30">
        <v>-6.7869999999999999</v>
      </c>
      <c r="J28" s="30">
        <v>1.214</v>
      </c>
      <c r="K28" s="30">
        <v>-2.3359999999999999</v>
      </c>
      <c r="L28" s="30">
        <v>22.975000000000001</v>
      </c>
      <c r="M28" s="30">
        <v>-2.5339999999999998</v>
      </c>
      <c r="N28" s="30">
        <v>11.670999999999999</v>
      </c>
      <c r="O28" s="30">
        <v>2.3290000000000002</v>
      </c>
      <c r="P28" s="30">
        <v>-7.5869999999999997</v>
      </c>
      <c r="Q28" s="30">
        <v>-1.278</v>
      </c>
      <c r="R28" s="30">
        <v>-21.92</v>
      </c>
      <c r="S28" s="30">
        <v>2.7440000000000002</v>
      </c>
      <c r="T28" s="30">
        <v>-75.25</v>
      </c>
      <c r="U28" s="30">
        <v>2.9950000000000001</v>
      </c>
      <c r="V28" s="30">
        <v>-22.305</v>
      </c>
      <c r="W28" s="30">
        <v>9.2650000000000006</v>
      </c>
      <c r="X28" s="30">
        <v>-5.1559999999999997</v>
      </c>
      <c r="Y28" s="30">
        <v>-4.1920000000000002</v>
      </c>
      <c r="Z28" s="30">
        <v>8.3059999999999992</v>
      </c>
      <c r="AA28" s="30">
        <v>-2.7570000000000001</v>
      </c>
      <c r="AB28" s="31">
        <v>5.7119999999999997</v>
      </c>
      <c r="AC28" s="23"/>
    </row>
    <row r="29" spans="1:29" ht="15.75" x14ac:dyDescent="0.25">
      <c r="A29" s="23"/>
      <c r="B29" s="32">
        <v>46260</v>
      </c>
      <c r="C29" s="67">
        <f t="shared" si="0"/>
        <v>-304.82000000000005</v>
      </c>
      <c r="D29" s="68"/>
      <c r="E29" s="48">
        <v>6.4349999999999996</v>
      </c>
      <c r="F29" s="30">
        <v>-3.0960000000000001</v>
      </c>
      <c r="G29" s="30">
        <v>-14.597</v>
      </c>
      <c r="H29" s="30">
        <v>-8.3879999999999999</v>
      </c>
      <c r="I29" s="30">
        <v>-10.989000000000001</v>
      </c>
      <c r="J29" s="30">
        <v>-16.577000000000002</v>
      </c>
      <c r="K29" s="30">
        <v>-30.989000000000001</v>
      </c>
      <c r="L29" s="30">
        <v>-4.3019999999999996</v>
      </c>
      <c r="M29" s="30">
        <v>8.2330000000000005</v>
      </c>
      <c r="N29" s="30">
        <v>8.6319999999999997</v>
      </c>
      <c r="O29" s="30">
        <v>-2.2989999999999999</v>
      </c>
      <c r="P29" s="30">
        <v>-2.9849999999999999</v>
      </c>
      <c r="Q29" s="30">
        <v>-5.7690000000000001</v>
      </c>
      <c r="R29" s="30">
        <v>-22.140999999999998</v>
      </c>
      <c r="S29" s="30">
        <v>-14.795999999999999</v>
      </c>
      <c r="T29" s="30">
        <v>-11.56</v>
      </c>
      <c r="U29" s="30">
        <v>-80.739999999999995</v>
      </c>
      <c r="V29" s="30">
        <v>-35.046999999999997</v>
      </c>
      <c r="W29" s="30">
        <v>-4.0069999999999997</v>
      </c>
      <c r="X29" s="30">
        <v>-6.0990000000000002</v>
      </c>
      <c r="Y29" s="30">
        <v>-30.89</v>
      </c>
      <c r="Z29" s="30">
        <v>2.3929999999999998</v>
      </c>
      <c r="AA29" s="30">
        <v>-24.617000000000001</v>
      </c>
      <c r="AB29" s="31">
        <v>-0.625</v>
      </c>
      <c r="AC29" s="23"/>
    </row>
    <row r="30" spans="1:29" ht="15.75" x14ac:dyDescent="0.25">
      <c r="A30" s="23"/>
      <c r="B30" s="32">
        <v>46261</v>
      </c>
      <c r="C30" s="67">
        <f t="shared" si="0"/>
        <v>-158.14400000000001</v>
      </c>
      <c r="D30" s="68"/>
      <c r="E30" s="48">
        <v>-23.076000000000001</v>
      </c>
      <c r="F30" s="30">
        <v>3.48</v>
      </c>
      <c r="G30" s="30">
        <v>14.872999999999999</v>
      </c>
      <c r="H30" s="30">
        <v>-11.957000000000001</v>
      </c>
      <c r="I30" s="30">
        <v>15.621</v>
      </c>
      <c r="J30" s="30">
        <v>3.8940000000000001</v>
      </c>
      <c r="K30" s="30">
        <v>12.365</v>
      </c>
      <c r="L30" s="30">
        <v>-0.27600000000000002</v>
      </c>
      <c r="M30" s="30">
        <v>-4.2629999999999999</v>
      </c>
      <c r="N30" s="30">
        <v>-19.701000000000001</v>
      </c>
      <c r="O30" s="30">
        <v>2.3319999999999999</v>
      </c>
      <c r="P30" s="30">
        <v>6.0460000000000003</v>
      </c>
      <c r="Q30" s="30">
        <v>-5.8230000000000004</v>
      </c>
      <c r="R30" s="30">
        <v>2.1269999999999998</v>
      </c>
      <c r="S30" s="30">
        <v>-11.288</v>
      </c>
      <c r="T30" s="30">
        <v>-23.885000000000002</v>
      </c>
      <c r="U30" s="30">
        <v>-34.552</v>
      </c>
      <c r="V30" s="30">
        <v>-41.58</v>
      </c>
      <c r="W30" s="30">
        <v>-40.249000000000002</v>
      </c>
      <c r="X30" s="30">
        <v>-15.404</v>
      </c>
      <c r="Y30" s="30">
        <v>-2.2930000000000001</v>
      </c>
      <c r="Z30" s="30">
        <v>7.1619999999999999</v>
      </c>
      <c r="AA30" s="30">
        <v>6.47</v>
      </c>
      <c r="AB30" s="31">
        <v>1.833</v>
      </c>
      <c r="AC30" s="23"/>
    </row>
    <row r="31" spans="1:29" ht="15.75" x14ac:dyDescent="0.25">
      <c r="A31" s="23"/>
      <c r="B31" s="32">
        <v>46262</v>
      </c>
      <c r="C31" s="67">
        <f t="shared" si="0"/>
        <v>-31.513000000000002</v>
      </c>
      <c r="D31" s="68"/>
      <c r="E31" s="48">
        <v>-4.32</v>
      </c>
      <c r="F31" s="30">
        <v>-4.2290000000000001</v>
      </c>
      <c r="G31" s="30">
        <v>-1.7010000000000001</v>
      </c>
      <c r="H31" s="30">
        <v>-0.38200000000000001</v>
      </c>
      <c r="I31" s="30">
        <v>-1.5149999999999999</v>
      </c>
      <c r="J31" s="30">
        <v>4.3259999999999996</v>
      </c>
      <c r="K31" s="30">
        <v>13.84</v>
      </c>
      <c r="L31" s="30">
        <v>2.5</v>
      </c>
      <c r="M31" s="30">
        <v>18.710999999999999</v>
      </c>
      <c r="N31" s="30">
        <v>12.323</v>
      </c>
      <c r="O31" s="30">
        <v>16.673999999999999</v>
      </c>
      <c r="P31" s="30">
        <v>9.1649999999999991</v>
      </c>
      <c r="Q31" s="30">
        <v>3.5920000000000001</v>
      </c>
      <c r="R31" s="30">
        <v>-13.404999999999999</v>
      </c>
      <c r="S31" s="30">
        <v>-13.669</v>
      </c>
      <c r="T31" s="30">
        <v>-24.318000000000001</v>
      </c>
      <c r="U31" s="30">
        <v>-34.082000000000001</v>
      </c>
      <c r="V31" s="30">
        <v>-27.949000000000002</v>
      </c>
      <c r="W31" s="30">
        <v>-3.181</v>
      </c>
      <c r="X31" s="30">
        <v>-3.2130000000000001</v>
      </c>
      <c r="Y31" s="30">
        <v>16.196000000000002</v>
      </c>
      <c r="Z31" s="30">
        <v>-1.9810000000000001</v>
      </c>
      <c r="AA31" s="30">
        <v>-3.3170000000000002</v>
      </c>
      <c r="AB31" s="31">
        <v>8.4220000000000006</v>
      </c>
      <c r="AC31" s="23"/>
    </row>
    <row r="32" spans="1:29" ht="15.75" x14ac:dyDescent="0.25">
      <c r="A32" s="23"/>
      <c r="B32" s="32">
        <v>46263</v>
      </c>
      <c r="C32" s="67">
        <f t="shared" si="0"/>
        <v>187.75100000000003</v>
      </c>
      <c r="D32" s="68"/>
      <c r="E32" s="48">
        <v>12.627000000000001</v>
      </c>
      <c r="F32" s="30">
        <v>16.277999999999999</v>
      </c>
      <c r="G32" s="30">
        <v>0.88700000000000001</v>
      </c>
      <c r="H32" s="30">
        <v>19.335999999999999</v>
      </c>
      <c r="I32" s="30">
        <v>20.358000000000001</v>
      </c>
      <c r="J32" s="30">
        <v>3.6019999999999999</v>
      </c>
      <c r="K32" s="30">
        <v>1.3919999999999999</v>
      </c>
      <c r="L32" s="30">
        <v>-2.8849999999999998</v>
      </c>
      <c r="M32" s="30">
        <v>9.76</v>
      </c>
      <c r="N32" s="30">
        <v>24.24</v>
      </c>
      <c r="O32" s="30">
        <v>19.742000000000001</v>
      </c>
      <c r="P32" s="30">
        <v>19.253</v>
      </c>
      <c r="Q32" s="30">
        <v>19.488</v>
      </c>
      <c r="R32" s="30">
        <v>-2.5329999999999999</v>
      </c>
      <c r="S32" s="30">
        <v>-22.759</v>
      </c>
      <c r="T32" s="30">
        <v>0.57099999999999995</v>
      </c>
      <c r="U32" s="30">
        <v>-3.6720000000000002</v>
      </c>
      <c r="V32" s="30">
        <v>0.17899999999999999</v>
      </c>
      <c r="W32" s="30">
        <v>8.9730000000000008</v>
      </c>
      <c r="X32" s="30">
        <v>21.881</v>
      </c>
      <c r="Y32" s="30">
        <v>30.369</v>
      </c>
      <c r="Z32" s="30">
        <v>15.548999999999999</v>
      </c>
      <c r="AA32" s="30">
        <v>-3.6429999999999998</v>
      </c>
      <c r="AB32" s="31">
        <v>-21.242000000000001</v>
      </c>
      <c r="AC32" s="23"/>
    </row>
    <row r="33" spans="1:29" ht="15.75" x14ac:dyDescent="0.25">
      <c r="A33" s="23"/>
      <c r="B33" s="32">
        <v>46264</v>
      </c>
      <c r="C33" s="67">
        <f t="shared" si="0"/>
        <v>367.09500000000003</v>
      </c>
      <c r="D33" s="68"/>
      <c r="E33" s="48">
        <v>-1.5840000000000001</v>
      </c>
      <c r="F33" s="30">
        <v>1.4610000000000001</v>
      </c>
      <c r="G33" s="30">
        <v>1.181</v>
      </c>
      <c r="H33" s="30">
        <v>-4.4589999999999996</v>
      </c>
      <c r="I33" s="30">
        <v>2.02</v>
      </c>
      <c r="J33" s="30">
        <v>9.6649999999999991</v>
      </c>
      <c r="K33" s="30">
        <v>35.652000000000001</v>
      </c>
      <c r="L33" s="30">
        <v>46.77</v>
      </c>
      <c r="M33" s="30">
        <v>75.938000000000002</v>
      </c>
      <c r="N33" s="30">
        <v>68.765000000000001</v>
      </c>
      <c r="O33" s="30">
        <v>64.772999999999996</v>
      </c>
      <c r="P33" s="30">
        <v>60.33</v>
      </c>
      <c r="Q33" s="30">
        <v>5.149</v>
      </c>
      <c r="R33" s="30">
        <v>2.9950000000000001</v>
      </c>
      <c r="S33" s="30">
        <v>-12.177</v>
      </c>
      <c r="T33" s="30">
        <v>4.657</v>
      </c>
      <c r="U33" s="30">
        <v>-26.265000000000001</v>
      </c>
      <c r="V33" s="30">
        <v>-5.1790000000000003</v>
      </c>
      <c r="W33" s="30">
        <v>-3.5459999999999998</v>
      </c>
      <c r="X33" s="30">
        <v>8.4930000000000003</v>
      </c>
      <c r="Y33" s="30">
        <v>15.932</v>
      </c>
      <c r="Z33" s="30">
        <v>2.589</v>
      </c>
      <c r="AA33" s="30">
        <v>12.377000000000001</v>
      </c>
      <c r="AB33" s="31">
        <v>1.5580000000000001</v>
      </c>
      <c r="AC33" s="23"/>
    </row>
    <row r="34" spans="1:29" ht="15.75" x14ac:dyDescent="0.25">
      <c r="A34" s="23"/>
      <c r="B34" s="33">
        <v>46265</v>
      </c>
      <c r="C34" s="69">
        <f t="shared" si="0"/>
        <v>-79.489999999999995</v>
      </c>
      <c r="D34" s="70"/>
      <c r="E34" s="52">
        <v>-17.806999999999999</v>
      </c>
      <c r="F34" s="53">
        <v>11.228</v>
      </c>
      <c r="G34" s="53">
        <v>0.96899999999999997</v>
      </c>
      <c r="H34" s="53">
        <v>-0.14599999999999999</v>
      </c>
      <c r="I34" s="53">
        <v>3.9830000000000001</v>
      </c>
      <c r="J34" s="53">
        <v>-1.097</v>
      </c>
      <c r="K34" s="53">
        <v>-0.73899999999999999</v>
      </c>
      <c r="L34" s="53">
        <v>3.2669999999999999</v>
      </c>
      <c r="M34" s="53">
        <v>4.8550000000000004</v>
      </c>
      <c r="N34" s="53">
        <v>13.757999999999999</v>
      </c>
      <c r="O34" s="53">
        <v>-3.6909999999999998</v>
      </c>
      <c r="P34" s="53">
        <v>3.7120000000000002</v>
      </c>
      <c r="Q34" s="53">
        <v>2.9990000000000001</v>
      </c>
      <c r="R34" s="53">
        <v>-10.492000000000001</v>
      </c>
      <c r="S34" s="53">
        <v>-2.891</v>
      </c>
      <c r="T34" s="53">
        <v>-29.077000000000002</v>
      </c>
      <c r="U34" s="53">
        <v>-7.2910000000000004</v>
      </c>
      <c r="V34" s="53">
        <v>-25.765999999999998</v>
      </c>
      <c r="W34" s="53">
        <v>-0.78800000000000003</v>
      </c>
      <c r="X34" s="53">
        <v>-1.095</v>
      </c>
      <c r="Y34" s="53">
        <v>-0.45700000000000002</v>
      </c>
      <c r="Z34" s="53">
        <v>-1.3149999999999999</v>
      </c>
      <c r="AA34" s="53">
        <v>-4.0460000000000003</v>
      </c>
      <c r="AB34" s="54">
        <v>-17.562999999999999</v>
      </c>
      <c r="AC34" s="23"/>
    </row>
    <row r="35" spans="1:29" ht="15.75" x14ac:dyDescent="0.25">
      <c r="A35" s="23"/>
      <c r="B35" s="79" t="s">
        <v>46</v>
      </c>
      <c r="C35" s="79"/>
      <c r="D35" s="55">
        <f>SUM(C4:D34)</f>
        <v>4576.6410000000014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23"/>
    </row>
  </sheetData>
  <mergeCells count="35">
    <mergeCell ref="C31:D31"/>
    <mergeCell ref="C32:D32"/>
    <mergeCell ref="C33:D33"/>
    <mergeCell ref="C34:D34"/>
    <mergeCell ref="B35:C35"/>
    <mergeCell ref="C30:D30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18:D18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6:D6"/>
    <mergeCell ref="B2:B3"/>
    <mergeCell ref="C2:D3"/>
    <mergeCell ref="E2:AB2"/>
    <mergeCell ref="C4:D4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Cena na poramnuvanje</vt:lpstr>
      <vt:lpstr>Sreden kurs</vt:lpstr>
      <vt:lpstr>Cena na poramnuvanje vo MKD</vt:lpstr>
      <vt:lpstr>Angazirana aFRR energija</vt:lpstr>
      <vt:lpstr>Angazirana mFRR energija</vt:lpstr>
      <vt:lpstr>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Biljana Zafirova Naumova</cp:lastModifiedBy>
  <dcterms:created xsi:type="dcterms:W3CDTF">2022-09-21T09:10:51Z</dcterms:created>
  <dcterms:modified xsi:type="dcterms:W3CDTF">2026-09-16T11:37:49Z</dcterms:modified>
</cp:coreProperties>
</file>